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c3596f9cfbfd6a31/ECRC/CEC/2025/"/>
    </mc:Choice>
  </mc:AlternateContent>
  <xr:revisionPtr revIDLastSave="901" documentId="13_ncr:1_{66FD6596-2DC7-4D93-B6C3-207F88245421}" xr6:coauthVersionLast="47" xr6:coauthVersionMax="47" xr10:uidLastSave="{58EC2B7A-5B46-4702-92C8-EC9182F572CD}"/>
  <bookViews>
    <workbookView xWindow="15636" yWindow="2520" windowWidth="26940" windowHeight="22416" xr2:uid="{00000000-000D-0000-FFFF-FFFF00000000}"/>
  </bookViews>
  <sheets>
    <sheet name="2025_26 CEP Worksheet" sheetId="6" r:id="rId1"/>
    <sheet name="Data" sheetId="4" state="hidden" r:id="rId2"/>
  </sheets>
  <definedNames>
    <definedName name="agi_picklist">OFFSET(Data!$C$6,0,0,Data!$C$20,1)</definedName>
    <definedName name="agi_verify">Data!$C$25</definedName>
    <definedName name="grade_list">Data!$C$38:$C$51</definedName>
    <definedName name="num_children">Data!$C$29:$C$34</definedName>
    <definedName name="_xlnm.Print_Area" localSheetId="0">'2025_26 CEP Worksheet'!$B$2:$Q$51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DidwPfwfh6gxX5JDDxkyBU7i0aQ=="/>
    </ext>
  </extLst>
</workbook>
</file>

<file path=xl/calcChain.xml><?xml version="1.0" encoding="utf-8"?>
<calcChain xmlns="http://schemas.openxmlformats.org/spreadsheetml/2006/main">
  <c r="D39" i="4" l="1"/>
  <c r="N12" i="6" s="1"/>
  <c r="P12" i="6" s="1"/>
  <c r="D40" i="4"/>
  <c r="D41" i="4"/>
  <c r="D42" i="4"/>
  <c r="D43" i="4"/>
  <c r="D44" i="4"/>
  <c r="D45" i="4"/>
  <c r="N14" i="6" s="1"/>
  <c r="P14" i="6" s="1"/>
  <c r="D46" i="4"/>
  <c r="D47" i="4"/>
  <c r="D48" i="4"/>
  <c r="D49" i="4"/>
  <c r="D50" i="4"/>
  <c r="D51" i="4"/>
  <c r="D38" i="4"/>
  <c r="N11" i="6" s="1"/>
  <c r="P11" i="6" s="1"/>
  <c r="N13" i="6" l="1"/>
  <c r="P13" i="6" s="1"/>
  <c r="N15" i="6"/>
  <c r="P15" i="6" s="1"/>
  <c r="N16" i="6"/>
  <c r="P16" i="6" s="1"/>
  <c r="P17" i="6" l="1"/>
  <c r="P22" i="6" s="1"/>
  <c r="N17" i="6"/>
  <c r="D3" i="4" s="1"/>
  <c r="C3" i="4" s="1"/>
  <c r="D8" i="4" l="1"/>
  <c r="C26" i="4"/>
  <c r="E7" i="4"/>
  <c r="C7" i="4" s="1"/>
  <c r="E15" i="4"/>
  <c r="C15" i="4" s="1"/>
  <c r="D17" i="4"/>
  <c r="E14" i="4"/>
  <c r="C14" i="4" s="1"/>
  <c r="D7" i="4" l="1"/>
  <c r="E6" i="4"/>
  <c r="C6" i="4" s="1"/>
  <c r="D16" i="4"/>
  <c r="C18" i="4"/>
  <c r="E18" i="4"/>
  <c r="E12" i="4"/>
  <c r="C12" i="4" s="1"/>
  <c r="E16" i="4"/>
  <c r="C16" i="4" s="1"/>
  <c r="E10" i="4"/>
  <c r="C10" i="4" s="1"/>
  <c r="E13" i="4"/>
  <c r="C13" i="4" s="1"/>
  <c r="E8" i="4"/>
  <c r="C8" i="4" s="1"/>
  <c r="D13" i="4"/>
  <c r="E17" i="4"/>
  <c r="C17" i="4" s="1"/>
  <c r="E9" i="4"/>
  <c r="C9" i="4" s="1"/>
  <c r="D18" i="4"/>
  <c r="D9" i="4"/>
  <c r="D12" i="4"/>
  <c r="E11" i="4"/>
  <c r="C11" i="4" s="1"/>
  <c r="D6" i="4"/>
  <c r="D15" i="4"/>
  <c r="D14" i="4"/>
  <c r="D11" i="4"/>
  <c r="D10" i="4"/>
  <c r="D23" i="4" l="1"/>
  <c r="C20" i="4"/>
  <c r="D22" i="4"/>
  <c r="P40" i="6" l="1"/>
  <c r="P42" i="6"/>
  <c r="P44" i="6" l="1"/>
  <c r="P46" i="6" s="1"/>
  <c r="P48" i="6" l="1"/>
  <c r="P50" i="6" s="1"/>
  <c r="C25" i="4" l="1"/>
  <c r="G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Terpstra</author>
  </authors>
  <commentList>
    <comment ref="C3" authorId="0" shapeId="0" xr:uid="{D926C5C5-44B4-43C3-B045-9021B3A3A3B2}">
      <text>
        <r>
          <rPr>
            <b/>
            <sz val="9"/>
            <color indexed="81"/>
            <rFont val="Tahoma"/>
            <family val="2"/>
          </rPr>
          <t>Unless you make this at least a '1', there is no pick list and the AGI drop-down appears broken.</t>
        </r>
      </text>
    </comment>
  </commentList>
</comments>
</file>

<file path=xl/sharedStrings.xml><?xml version="1.0" encoding="utf-8"?>
<sst xmlns="http://schemas.openxmlformats.org/spreadsheetml/2006/main" count="232" uniqueCount="90">
  <si>
    <t>Parent Name(s):</t>
  </si>
  <si>
    <t>Provide the email you regularly check:</t>
  </si>
  <si>
    <t>Grade</t>
  </si>
  <si>
    <t># Students</t>
  </si>
  <si>
    <t>Tuition</t>
  </si>
  <si>
    <t>TOTAL</t>
  </si>
  <si>
    <t>Progressive K</t>
  </si>
  <si>
    <t xml:space="preserve">TOTAL </t>
  </si>
  <si>
    <r>
      <t xml:space="preserve">Determine your Income-Based 'ECRC Percentage' and 'Family Cap' based upon the number of </t>
    </r>
    <r>
      <rPr>
        <u/>
        <sz val="14"/>
        <color theme="1"/>
        <rFont val="Calibri"/>
        <family val="2"/>
      </rPr>
      <t>K-12 students</t>
    </r>
    <r>
      <rPr>
        <sz val="14"/>
        <color theme="1"/>
        <rFont val="Calibri"/>
        <family val="2"/>
      </rPr>
      <t xml:space="preserve"> and your household income </t>
    </r>
  </si>
  <si>
    <t>Select your AGI Range:</t>
  </si>
  <si>
    <t>1 student</t>
  </si>
  <si>
    <t>2 students</t>
  </si>
  <si>
    <t>3 students</t>
  </si>
  <si>
    <t>4 students</t>
  </si>
  <si>
    <t>5 or more students</t>
  </si>
  <si>
    <t>Income</t>
  </si>
  <si>
    <t>ECRC %</t>
  </si>
  <si>
    <t>Family Cap</t>
  </si>
  <si>
    <t>≤50K</t>
  </si>
  <si>
    <t>&gt;50K-65K</t>
  </si>
  <si>
    <t>&gt;65K-75K</t>
  </si>
  <si>
    <t>&gt;75K-85K</t>
  </si>
  <si>
    <t>&gt;85K-100K</t>
  </si>
  <si>
    <t>&gt;100K</t>
  </si>
  <si>
    <t>&gt;100K-110K</t>
  </si>
  <si>
    <t>&gt;110K-120K</t>
  </si>
  <si>
    <t>&gt;120K-130K</t>
  </si>
  <si>
    <t>&gt;130K-140K</t>
  </si>
  <si>
    <t>&gt;140K</t>
  </si>
  <si>
    <t>&gt;140K-165K</t>
  </si>
  <si>
    <t>&gt;165K-190K</t>
  </si>
  <si>
    <t>&gt;190K-215K</t>
  </si>
  <si>
    <t>&gt;215K</t>
  </si>
  <si>
    <t>N/A</t>
  </si>
  <si>
    <t>Enter the 'ECRC %' based upon your income and number of students who will be attending TCS:</t>
  </si>
  <si>
    <t>B1:</t>
  </si>
  <si>
    <t>Enter the 'Family Cap' (applicable for 3 or more students when not in the highest income bracket, otherwise enter 'N/A'):</t>
  </si>
  <si>
    <t>B2:</t>
  </si>
  <si>
    <t>Multiply your 'Family Tuition Total' in Box A by the 'ECRC %' in Box B1:</t>
  </si>
  <si>
    <t>C:</t>
  </si>
  <si>
    <t>Subtract the amount in Box C from your 'Family Tuition Total' in Box A:</t>
  </si>
  <si>
    <t>D:</t>
  </si>
  <si>
    <r>
      <t xml:space="preserve">Enter the lower number between Box B2 (if applicable) and Box D:  </t>
    </r>
    <r>
      <rPr>
        <b/>
        <sz val="14"/>
        <color theme="1"/>
        <rFont val="Calibri"/>
        <family val="2"/>
      </rPr>
      <t>(This is your tuition obligation, payable directly to TCS)</t>
    </r>
  </si>
  <si>
    <t>E:</t>
  </si>
  <si>
    <r>
      <t xml:space="preserve">Subtract the amount in Box E from your 'Family Tuition Total' in Box A:  </t>
    </r>
    <r>
      <rPr>
        <b/>
        <sz val="14"/>
        <color theme="1"/>
        <rFont val="Calibri"/>
        <family val="2"/>
      </rPr>
      <t>(This is the tuition amount ECRC will pay on your family's behalf)</t>
    </r>
  </si>
  <si>
    <t>F:</t>
  </si>
  <si>
    <t>Format For Printing:</t>
  </si>
  <si>
    <t>No</t>
  </si>
  <si>
    <t>&lt; Makes cells white or gray depending on whether the worksheet will be printed and filled out manually, or used electronically (and cells would be calculated)</t>
  </si>
  <si>
    <t>Number of students (max 5):</t>
  </si>
  <si>
    <t>Selected Values:</t>
  </si>
  <si>
    <t>AGI Pick List</t>
  </si>
  <si>
    <t>%</t>
  </si>
  <si>
    <t>CAP</t>
  </si>
  <si>
    <t>based on # students</t>
  </si>
  <si>
    <t># AGI Values:</t>
  </si>
  <si>
    <t>ECRC %:</t>
  </si>
  <si>
    <t>based on AGI</t>
  </si>
  <si>
    <t>Family Cap:</t>
  </si>
  <si>
    <t>Verification Required (T/F)?</t>
  </si>
  <si>
    <t>&lt; Note: If the 'ECRC %" is 20% (least support) and the Cap isn't being engaged ('E:' = 'D:'), then Income Verification is not required</t>
  </si>
  <si>
    <t>&lt; Note: Prior formula (not used) was: If the first character of the selected AGI isn't "≤" and there isn't a "-", then Income Verification is not required</t>
  </si>
  <si>
    <t>Number of Children Pick List Values:</t>
  </si>
  <si>
    <t>Grade Next Year Pick List Values:</t>
  </si>
  <si>
    <t>Freshman</t>
  </si>
  <si>
    <t>Sophomore</t>
  </si>
  <si>
    <t>Junior</t>
  </si>
  <si>
    <t>Senior</t>
  </si>
  <si>
    <t>Notes:</t>
  </si>
  <si>
    <t>The formula in Step 5 (C:) rounds the value up to the nearest $5.</t>
  </si>
  <si>
    <t>Elmhurst CRC | 2025-2026 Worksheet for Income-Based Covenant Education Plan</t>
  </si>
  <si>
    <t xml:space="preserve"> Grade Next School Year
(2025/26)</t>
  </si>
  <si>
    <t>Student 1:</t>
  </si>
  <si>
    <t>Student 2:</t>
  </si>
  <si>
    <t>Student 3:</t>
  </si>
  <si>
    <t>Student 4:</t>
  </si>
  <si>
    <t>Student 5:</t>
  </si>
  <si>
    <t>Student 6:</t>
  </si>
  <si>
    <t>Your Child(ren)'s Name(s)</t>
  </si>
  <si>
    <t>Count of Selected Values</t>
  </si>
  <si>
    <t>Pick List Values</t>
  </si>
  <si>
    <t>Full Day K</t>
  </si>
  <si>
    <t>Grade 6</t>
  </si>
  <si>
    <t>Grades 1-5</t>
  </si>
  <si>
    <t>Grades 7-8</t>
  </si>
  <si>
    <t>Grades 9-12</t>
  </si>
  <si>
    <t>Your 2024 Adjusted Gross Income can be found in Line 11 on your 2024 IRS Form 1040</t>
  </si>
  <si>
    <t>List the K-12 students in your household participating in the CEP:</t>
  </si>
  <si>
    <t>Calculated family tuition total in your household:</t>
  </si>
  <si>
    <t>Family Tuition Total  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</si>
</sst>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Arial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u/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8"/>
      <color rgb="FF5F3333"/>
      <name val="Calibri"/>
      <family val="2"/>
    </font>
    <font>
      <b/>
      <sz val="12"/>
      <color theme="0"/>
      <name val="Calibri"/>
      <family val="2"/>
    </font>
    <font>
      <sz val="12"/>
      <color theme="0"/>
      <name val="Arial"/>
      <family val="2"/>
    </font>
    <font>
      <b/>
      <sz val="9"/>
      <color indexed="81"/>
      <name val="Tahoma"/>
      <family val="2"/>
    </font>
    <font>
      <b/>
      <i/>
      <sz val="14"/>
      <color theme="1"/>
      <name val="Calibri"/>
      <family val="2"/>
    </font>
    <font>
      <strike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F3333"/>
        <bgColor indexed="64"/>
      </patternFill>
    </fill>
    <fill>
      <patternFill patternType="solid">
        <fgColor rgb="FFD9B9B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8" xfId="0" applyBorder="1"/>
    <xf numFmtId="0" fontId="4" fillId="0" borderId="1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9" fontId="1" fillId="0" borderId="20" xfId="0" applyNumberFormat="1" applyFont="1" applyBorder="1" applyAlignment="1">
      <alignment horizontal="center" vertical="center"/>
    </xf>
    <xf numFmtId="164" fontId="1" fillId="0" borderId="0" xfId="0" applyNumberFormat="1" applyFont="1"/>
    <xf numFmtId="9" fontId="1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0" fontId="7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9" fillId="0" borderId="0" xfId="0" applyFont="1" applyAlignment="1">
      <alignment vertical="top"/>
    </xf>
    <xf numFmtId="0" fontId="0" fillId="0" borderId="39" xfId="0" applyBorder="1"/>
    <xf numFmtId="0" fontId="0" fillId="0" borderId="42" xfId="0" applyBorder="1"/>
    <xf numFmtId="0" fontId="0" fillId="0" borderId="43" xfId="0" applyBorder="1"/>
    <xf numFmtId="164" fontId="0" fillId="0" borderId="40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44" xfId="1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1" fillId="5" borderId="48" xfId="0" applyNumberFormat="1" applyFont="1" applyFill="1" applyBorder="1" applyAlignment="1">
      <alignment horizontal="center"/>
    </xf>
    <xf numFmtId="0" fontId="1" fillId="5" borderId="48" xfId="0" applyFont="1" applyFill="1" applyBorder="1"/>
    <xf numFmtId="3" fontId="1" fillId="6" borderId="1" xfId="0" applyNumberFormat="1" applyFont="1" applyFill="1" applyBorder="1" applyAlignment="1">
      <alignment horizontal="center"/>
    </xf>
    <xf numFmtId="164" fontId="6" fillId="4" borderId="47" xfId="0" applyNumberFormat="1" applyFont="1" applyFill="1" applyBorder="1"/>
    <xf numFmtId="0" fontId="2" fillId="4" borderId="46" xfId="0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horizontal="center"/>
    </xf>
    <xf numFmtId="3" fontId="1" fillId="6" borderId="14" xfId="0" applyNumberFormat="1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9" fontId="1" fillId="6" borderId="7" xfId="0" applyNumberFormat="1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3" fontId="1" fillId="6" borderId="16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64" fontId="1" fillId="6" borderId="18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9" fontId="1" fillId="6" borderId="20" xfId="0" applyNumberFormat="1" applyFont="1" applyFill="1" applyBorder="1" applyAlignment="1">
      <alignment horizontal="center" vertical="center"/>
    </xf>
    <xf numFmtId="3" fontId="1" fillId="6" borderId="37" xfId="0" applyNumberFormat="1" applyFont="1" applyFill="1" applyBorder="1" applyAlignment="1">
      <alignment horizontal="center" vertical="center"/>
    </xf>
    <xf numFmtId="3" fontId="1" fillId="6" borderId="38" xfId="0" applyNumberFormat="1" applyFont="1" applyFill="1" applyBorder="1" applyAlignment="1">
      <alignment horizontal="center" vertical="center"/>
    </xf>
    <xf numFmtId="164" fontId="13" fillId="3" borderId="49" xfId="0" applyNumberFormat="1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9" fontId="13" fillId="3" borderId="50" xfId="0" applyNumberFormat="1" applyFont="1" applyFill="1" applyBorder="1" applyAlignment="1">
      <alignment horizontal="center"/>
    </xf>
    <xf numFmtId="3" fontId="1" fillId="6" borderId="7" xfId="0" applyNumberFormat="1" applyFont="1" applyFill="1" applyBorder="1" applyAlignment="1">
      <alignment horizontal="center"/>
    </xf>
    <xf numFmtId="3" fontId="1" fillId="6" borderId="51" xfId="0" applyNumberFormat="1" applyFont="1" applyFill="1" applyBorder="1" applyAlignment="1">
      <alignment horizontal="center"/>
    </xf>
    <xf numFmtId="3" fontId="2" fillId="6" borderId="2" xfId="0" applyNumberFormat="1" applyFont="1" applyFill="1" applyBorder="1"/>
    <xf numFmtId="164" fontId="6" fillId="4" borderId="52" xfId="0" applyNumberFormat="1" applyFont="1" applyFill="1" applyBorder="1"/>
    <xf numFmtId="0" fontId="2" fillId="4" borderId="52" xfId="0" applyFont="1" applyFill="1" applyBorder="1" applyAlignment="1">
      <alignment vertical="center"/>
    </xf>
    <xf numFmtId="0" fontId="7" fillId="4" borderId="53" xfId="0" applyFont="1" applyFill="1" applyBorder="1" applyAlignment="1">
      <alignment horizontal="right"/>
    </xf>
    <xf numFmtId="0" fontId="11" fillId="3" borderId="0" xfId="0" applyFont="1" applyFill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3" fontId="1" fillId="0" borderId="45" xfId="0" applyNumberFormat="1" applyFont="1" applyBorder="1" applyAlignment="1">
      <alignment horizontal="center" vertical="center"/>
    </xf>
    <xf numFmtId="0" fontId="11" fillId="3" borderId="39" xfId="0" applyFont="1" applyFill="1" applyBorder="1"/>
    <xf numFmtId="0" fontId="11" fillId="3" borderId="43" xfId="0" applyFont="1" applyFill="1" applyBorder="1"/>
    <xf numFmtId="3" fontId="2" fillId="6" borderId="2" xfId="0" applyNumberFormat="1" applyFont="1" applyFill="1" applyBorder="1" applyAlignment="1">
      <alignment horizontal="right" vertical="center"/>
    </xf>
    <xf numFmtId="164" fontId="2" fillId="6" borderId="2" xfId="1" applyNumberFormat="1" applyFont="1" applyFill="1" applyBorder="1" applyAlignment="1">
      <alignment horizontal="right" vertical="center"/>
    </xf>
    <xf numFmtId="0" fontId="1" fillId="6" borderId="6" xfId="0" quotePrefix="1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3" fontId="4" fillId="4" borderId="34" xfId="0" applyNumberFormat="1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3" fontId="2" fillId="0" borderId="0" xfId="0" applyNumberFormat="1" applyFont="1"/>
    <xf numFmtId="0" fontId="2" fillId="7" borderId="24" xfId="0" applyFont="1" applyFill="1" applyBorder="1" applyAlignment="1">
      <alignment horizontal="center"/>
    </xf>
    <xf numFmtId="0" fontId="2" fillId="7" borderId="8" xfId="0" applyFont="1" applyFill="1" applyBorder="1"/>
    <xf numFmtId="164" fontId="2" fillId="7" borderId="8" xfId="0" applyNumberFormat="1" applyFont="1" applyFill="1" applyBorder="1"/>
    <xf numFmtId="9" fontId="2" fillId="7" borderId="8" xfId="0" applyNumberFormat="1" applyFont="1" applyFill="1" applyBorder="1"/>
    <xf numFmtId="3" fontId="2" fillId="7" borderId="8" xfId="0" applyNumberFormat="1" applyFont="1" applyFill="1" applyBorder="1"/>
    <xf numFmtId="0" fontId="2" fillId="7" borderId="8" xfId="0" applyFont="1" applyFill="1" applyBorder="1" applyAlignment="1">
      <alignment horizontal="right"/>
    </xf>
    <xf numFmtId="1" fontId="2" fillId="7" borderId="25" xfId="0" applyNumberFormat="1" applyFont="1" applyFill="1" applyBorder="1"/>
    <xf numFmtId="0" fontId="3" fillId="7" borderId="8" xfId="0" applyFont="1" applyFill="1" applyBorder="1" applyAlignment="1">
      <alignment horizontal="center" shrinkToFit="1"/>
    </xf>
    <xf numFmtId="1" fontId="1" fillId="7" borderId="25" xfId="0" applyNumberFormat="1" applyFont="1" applyFill="1" applyBorder="1"/>
    <xf numFmtId="0" fontId="3" fillId="7" borderId="24" xfId="0" applyFont="1" applyFill="1" applyBorder="1" applyAlignment="1">
      <alignment horizontal="center" shrinkToFit="1"/>
    </xf>
    <xf numFmtId="164" fontId="3" fillId="7" borderId="8" xfId="0" applyNumberFormat="1" applyFont="1" applyFill="1" applyBorder="1" applyAlignment="1">
      <alignment horizontal="center" shrinkToFit="1"/>
    </xf>
    <xf numFmtId="0" fontId="2" fillId="7" borderId="8" xfId="0" applyFont="1" applyFill="1" applyBorder="1" applyAlignment="1">
      <alignment horizontal="left" shrinkToFit="1"/>
    </xf>
    <xf numFmtId="3" fontId="2" fillId="7" borderId="8" xfId="0" applyNumberFormat="1" applyFont="1" applyFill="1" applyBorder="1" applyAlignment="1">
      <alignment horizontal="left" shrinkToFit="1"/>
    </xf>
    <xf numFmtId="3" fontId="3" fillId="7" borderId="8" xfId="0" applyNumberFormat="1" applyFont="1" applyFill="1" applyBorder="1" applyAlignment="1">
      <alignment horizontal="center" shrinkToFit="1"/>
    </xf>
    <xf numFmtId="0" fontId="6" fillId="7" borderId="24" xfId="0" applyFont="1" applyFill="1" applyBorder="1" applyAlignment="1">
      <alignment horizontal="right" indent="1"/>
    </xf>
    <xf numFmtId="0" fontId="10" fillId="7" borderId="24" xfId="0" applyFont="1" applyFill="1" applyBorder="1" applyAlignment="1">
      <alignment horizontal="right" indent="1"/>
    </xf>
    <xf numFmtId="0" fontId="0" fillId="7" borderId="8" xfId="0" applyFill="1" applyBorder="1"/>
    <xf numFmtId="164" fontId="1" fillId="7" borderId="8" xfId="0" applyNumberFormat="1" applyFont="1" applyFill="1" applyBorder="1"/>
    <xf numFmtId="9" fontId="1" fillId="7" borderId="8" xfId="0" applyNumberFormat="1" applyFont="1" applyFill="1" applyBorder="1"/>
    <xf numFmtId="3" fontId="1" fillId="7" borderId="8" xfId="0" applyNumberFormat="1" applyFont="1" applyFill="1" applyBorder="1"/>
    <xf numFmtId="0" fontId="6" fillId="7" borderId="8" xfId="0" applyFont="1" applyFill="1" applyBorder="1"/>
    <xf numFmtId="164" fontId="6" fillId="7" borderId="8" xfId="0" applyNumberFormat="1" applyFont="1" applyFill="1" applyBorder="1"/>
    <xf numFmtId="9" fontId="6" fillId="7" borderId="8" xfId="0" applyNumberFormat="1" applyFont="1" applyFill="1" applyBorder="1"/>
    <xf numFmtId="3" fontId="6" fillId="7" borderId="8" xfId="0" applyNumberFormat="1" applyFont="1" applyFill="1" applyBorder="1"/>
    <xf numFmtId="1" fontId="4" fillId="7" borderId="25" xfId="0" applyNumberFormat="1" applyFont="1" applyFill="1" applyBorder="1"/>
    <xf numFmtId="3" fontId="1" fillId="7" borderId="25" xfId="0" applyNumberFormat="1" applyFont="1" applyFill="1" applyBorder="1" applyAlignment="1">
      <alignment horizontal="center" vertical="center"/>
    </xf>
    <xf numFmtId="3" fontId="6" fillId="7" borderId="24" xfId="0" applyNumberFormat="1" applyFont="1" applyFill="1" applyBorder="1" applyAlignment="1">
      <alignment horizontal="right" indent="1"/>
    </xf>
    <xf numFmtId="0" fontId="1" fillId="7" borderId="8" xfId="0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9" fontId="1" fillId="7" borderId="8" xfId="0" applyNumberFormat="1" applyFont="1" applyFill="1" applyBorder="1" applyAlignment="1">
      <alignment horizontal="center" vertical="center"/>
    </xf>
    <xf numFmtId="3" fontId="1" fillId="7" borderId="8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0" fontId="6" fillId="7" borderId="8" xfId="0" applyFont="1" applyFill="1" applyBorder="1" applyAlignment="1">
      <alignment horizontal="right" vertical="center" indent="1"/>
    </xf>
    <xf numFmtId="0" fontId="0" fillId="7" borderId="26" xfId="0" applyFill="1" applyBorder="1" applyAlignment="1">
      <alignment horizontal="center"/>
    </xf>
    <xf numFmtId="0" fontId="0" fillId="7" borderId="27" xfId="0" applyFill="1" applyBorder="1"/>
    <xf numFmtId="164" fontId="1" fillId="7" borderId="27" xfId="0" applyNumberFormat="1" applyFont="1" applyFill="1" applyBorder="1"/>
    <xf numFmtId="9" fontId="1" fillId="7" borderId="27" xfId="0" applyNumberFormat="1" applyFont="1" applyFill="1" applyBorder="1"/>
    <xf numFmtId="3" fontId="1" fillId="7" borderId="27" xfId="0" applyNumberFormat="1" applyFont="1" applyFill="1" applyBorder="1"/>
    <xf numFmtId="1" fontId="1" fillId="7" borderId="28" xfId="0" applyNumberFormat="1" applyFont="1" applyFill="1" applyBorder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16" fillId="7" borderId="8" xfId="0" applyFont="1" applyFill="1" applyBorder="1" applyAlignment="1">
      <alignment horizontal="left" vertical="center" indent="1"/>
    </xf>
    <xf numFmtId="0" fontId="0" fillId="0" borderId="56" xfId="0" applyBorder="1" applyAlignment="1">
      <alignment horizontal="center"/>
    </xf>
    <xf numFmtId="9" fontId="1" fillId="0" borderId="33" xfId="0" applyNumberFormat="1" applyFont="1" applyBorder="1" applyAlignment="1">
      <alignment horizontal="center"/>
    </xf>
    <xf numFmtId="3" fontId="1" fillId="0" borderId="37" xfId="0" applyNumberFormat="1" applyFont="1" applyBorder="1" applyAlignment="1">
      <alignment horizontal="center" vertical="center"/>
    </xf>
    <xf numFmtId="0" fontId="17" fillId="8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4" borderId="5" xfId="0" applyFont="1" applyFill="1" applyBorder="1"/>
    <xf numFmtId="16" fontId="1" fillId="4" borderId="5" xfId="0" quotePrefix="1" applyNumberFormat="1" applyFont="1" applyFill="1" applyBorder="1"/>
    <xf numFmtId="0" fontId="1" fillId="4" borderId="63" xfId="0" quotePrefix="1" applyFont="1" applyFill="1" applyBorder="1"/>
    <xf numFmtId="0" fontId="4" fillId="5" borderId="64" xfId="0" applyFont="1" applyFill="1" applyBorder="1" applyAlignment="1">
      <alignment horizontal="center"/>
    </xf>
    <xf numFmtId="0" fontId="4" fillId="5" borderId="6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 indent="1"/>
    </xf>
    <xf numFmtId="16" fontId="1" fillId="4" borderId="3" xfId="0" quotePrefix="1" applyNumberFormat="1" applyFont="1" applyFill="1" applyBorder="1" applyAlignment="1">
      <alignment horizontal="left" indent="1"/>
    </xf>
    <xf numFmtId="0" fontId="1" fillId="4" borderId="62" xfId="0" quotePrefix="1" applyFont="1" applyFill="1" applyBorder="1" applyAlignment="1">
      <alignment horizontal="left" indent="1"/>
    </xf>
    <xf numFmtId="0" fontId="11" fillId="3" borderId="0" xfId="0" applyFont="1" applyFill="1" applyAlignment="1">
      <alignment horizontal="center" wrapText="1"/>
    </xf>
    <xf numFmtId="0" fontId="7" fillId="0" borderId="58" xfId="0" applyFont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0" fontId="12" fillId="7" borderId="21" xfId="0" applyFont="1" applyFill="1" applyBorder="1" applyAlignment="1">
      <alignment horizontal="center" shrinkToFit="1"/>
    </xf>
    <xf numFmtId="0" fontId="12" fillId="7" borderId="22" xfId="0" applyFont="1" applyFill="1" applyBorder="1" applyAlignment="1">
      <alignment horizontal="center" shrinkToFit="1"/>
    </xf>
    <xf numFmtId="0" fontId="12" fillId="7" borderId="23" xfId="0" applyFont="1" applyFill="1" applyBorder="1" applyAlignment="1">
      <alignment horizontal="center" shrinkToFit="1"/>
    </xf>
    <xf numFmtId="3" fontId="2" fillId="0" borderId="46" xfId="0" applyNumberFormat="1" applyFont="1" applyBorder="1" applyAlignment="1" applyProtection="1">
      <alignment horizontal="left" vertical="center" shrinkToFit="1"/>
      <protection locked="0"/>
    </xf>
    <xf numFmtId="3" fontId="2" fillId="0" borderId="52" xfId="0" applyNumberFormat="1" applyFont="1" applyBorder="1" applyAlignment="1" applyProtection="1">
      <alignment horizontal="left" vertical="center" shrinkToFit="1"/>
      <protection locked="0"/>
    </xf>
    <xf numFmtId="3" fontId="2" fillId="0" borderId="47" xfId="0" applyNumberFormat="1" applyFont="1" applyBorder="1" applyAlignment="1" applyProtection="1">
      <alignment horizontal="left" vertical="center" shrinkToFit="1"/>
      <protection locked="0"/>
    </xf>
    <xf numFmtId="0" fontId="13" fillId="3" borderId="60" xfId="0" applyFont="1" applyFill="1" applyBorder="1" applyAlignment="1">
      <alignment horizontal="center"/>
    </xf>
    <xf numFmtId="0" fontId="13" fillId="3" borderId="61" xfId="0" applyFont="1" applyFill="1" applyBorder="1" applyAlignment="1">
      <alignment horizont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>
      <alignment horizontal="center" wrapTex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3" fillId="3" borderId="55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54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68" xfId="0" applyFont="1" applyFill="1" applyBorder="1" applyAlignment="1">
      <alignment horizontal="center"/>
    </xf>
    <xf numFmtId="0" fontId="13" fillId="3" borderId="66" xfId="0" applyFont="1" applyFill="1" applyBorder="1" applyAlignment="1">
      <alignment horizontal="center"/>
    </xf>
    <xf numFmtId="0" fontId="13" fillId="3" borderId="67" xfId="0" applyFont="1" applyFill="1" applyBorder="1" applyAlignment="1">
      <alignment horizontal="center"/>
    </xf>
    <xf numFmtId="0" fontId="14" fillId="3" borderId="22" xfId="0" applyFont="1" applyFill="1" applyBorder="1"/>
    <xf numFmtId="0" fontId="14" fillId="3" borderId="23" xfId="0" applyFont="1" applyFill="1" applyBorder="1"/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>
      <alignment horizontal="center"/>
    </xf>
    <xf numFmtId="0" fontId="14" fillId="3" borderId="54" xfId="0" applyFont="1" applyFill="1" applyBorder="1"/>
    <xf numFmtId="164" fontId="1" fillId="0" borderId="30" xfId="0" applyNumberFormat="1" applyFont="1" applyBorder="1" applyAlignment="1" applyProtection="1">
      <alignment horizontal="left" vertical="center" indent="1"/>
      <protection locked="0"/>
    </xf>
    <xf numFmtId="164" fontId="1" fillId="0" borderId="31" xfId="0" applyNumberFormat="1" applyFont="1" applyBorder="1" applyAlignment="1" applyProtection="1">
      <alignment horizontal="left" vertical="center" indent="1"/>
      <protection locked="0"/>
    </xf>
    <xf numFmtId="164" fontId="1" fillId="0" borderId="32" xfId="0" applyNumberFormat="1" applyFont="1" applyBorder="1" applyAlignment="1" applyProtection="1">
      <alignment horizontal="left" vertical="center" indent="1"/>
      <protection locked="0"/>
    </xf>
    <xf numFmtId="0" fontId="13" fillId="3" borderId="9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3" borderId="12" xfId="0" applyFont="1" applyFill="1" applyBorder="1"/>
    <xf numFmtId="0" fontId="14" fillId="3" borderId="13" xfId="0" applyFont="1" applyFill="1" applyBorder="1"/>
  </cellXfs>
  <cellStyles count="2">
    <cellStyle name="Normal" xfId="0" builtinId="0"/>
    <cellStyle name="Percent" xfId="1" builtinId="5"/>
  </cellStyles>
  <dxfs count="3">
    <dxf>
      <fill>
        <patternFill>
          <bgColor theme="0"/>
        </patternFill>
      </fill>
    </dxf>
    <dxf>
      <font>
        <color theme="5" tint="-0.24994659260841701"/>
      </font>
    </dxf>
    <dxf>
      <font>
        <color theme="6" tint="-0.499984740745262"/>
      </font>
    </dxf>
  </dxfs>
  <tableStyles count="0" defaultTableStyle="TableStyleMedium2" defaultPivotStyle="PivotStyleLight16"/>
  <colors>
    <mruColors>
      <color rgb="FF5F3333"/>
      <color rgb="FFD9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135802</xdr:colOff>
      <xdr:row>1</xdr:row>
      <xdr:rowOff>137160</xdr:rowOff>
    </xdr:from>
    <xdr:to>
      <xdr:col>16</xdr:col>
      <xdr:colOff>304801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52C367-B92E-46CB-9E00-6A86DD2BF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1902" y="259080"/>
          <a:ext cx="1616799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422B-3CAB-488D-9437-092176667EBA}">
  <sheetPr>
    <pageSetUpPr fitToPage="1"/>
  </sheetPr>
  <dimension ref="A1:AC968"/>
  <sheetViews>
    <sheetView showGridLines="0" tabSelected="1" zoomScaleNormal="100" workbookViewId="0">
      <selection activeCell="F4" sqref="F4:K4"/>
    </sheetView>
  </sheetViews>
  <sheetFormatPr defaultColWidth="11.36328125" defaultRowHeight="15" customHeight="1" x14ac:dyDescent="0.25"/>
  <cols>
    <col min="1" max="1" width="1.6328125" customWidth="1"/>
    <col min="2" max="2" width="6" style="7" customWidth="1"/>
    <col min="3" max="3" width="12.6328125" customWidth="1"/>
    <col min="4" max="4" width="8" customWidth="1"/>
    <col min="5" max="5" width="12.6328125" customWidth="1"/>
    <col min="6" max="6" width="8" customWidth="1"/>
    <col min="7" max="7" width="9.26953125" customWidth="1"/>
    <col min="8" max="8" width="12.6328125" customWidth="1"/>
    <col min="9" max="9" width="8" customWidth="1"/>
    <col min="10" max="10" width="9.26953125" customWidth="1"/>
    <col min="11" max="11" width="12.6328125" customWidth="1"/>
    <col min="12" max="12" width="8" customWidth="1"/>
    <col min="13" max="13" width="9.26953125" customWidth="1"/>
    <col min="14" max="14" width="12.6328125" customWidth="1"/>
    <col min="15" max="15" width="8" customWidth="1"/>
    <col min="16" max="16" width="9.26953125" customWidth="1"/>
    <col min="17" max="17" width="4" customWidth="1"/>
    <col min="18" max="29" width="11.08984375" customWidth="1"/>
  </cols>
  <sheetData>
    <row r="1" spans="1:29" ht="9.6" customHeight="1" thickBot="1" x14ac:dyDescent="0.35">
      <c r="D1" s="22"/>
      <c r="F1" s="23"/>
      <c r="G1" s="23"/>
      <c r="J1" s="24"/>
      <c r="M1" s="24"/>
      <c r="Q1" s="25"/>
    </row>
    <row r="2" spans="1:29" ht="37.950000000000003" customHeight="1" x14ac:dyDescent="0.45">
      <c r="B2" s="146" t="s">
        <v>70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8"/>
    </row>
    <row r="3" spans="1:29" ht="16.2" customHeight="1" thickBot="1" x14ac:dyDescent="0.4">
      <c r="A3" s="1"/>
      <c r="B3" s="82"/>
      <c r="C3" s="83"/>
      <c r="D3" s="84"/>
      <c r="E3" s="83"/>
      <c r="F3" s="85"/>
      <c r="G3" s="85"/>
      <c r="H3" s="83"/>
      <c r="I3" s="83"/>
      <c r="J3" s="86"/>
      <c r="K3" s="83"/>
      <c r="L3" s="83"/>
      <c r="M3" s="86"/>
      <c r="N3" s="87"/>
      <c r="O3" s="83"/>
      <c r="P3" s="83"/>
      <c r="Q3" s="8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2.95" customHeight="1" thickBot="1" x14ac:dyDescent="0.45">
      <c r="B4" s="113"/>
      <c r="C4" s="42" t="s">
        <v>0</v>
      </c>
      <c r="D4" s="65"/>
      <c r="E4" s="41"/>
      <c r="F4" s="149"/>
      <c r="G4" s="150"/>
      <c r="H4" s="150"/>
      <c r="I4" s="150"/>
      <c r="J4" s="150"/>
      <c r="K4" s="151"/>
      <c r="L4" s="98"/>
      <c r="M4" s="98"/>
      <c r="N4" s="98"/>
      <c r="O4" s="89"/>
      <c r="P4" s="89"/>
      <c r="Q4" s="90"/>
    </row>
    <row r="5" spans="1:29" ht="6" customHeight="1" thickBot="1" x14ac:dyDescent="0.45">
      <c r="B5" s="91"/>
      <c r="C5" s="89"/>
      <c r="D5" s="92"/>
      <c r="E5" s="89"/>
      <c r="F5" s="93"/>
      <c r="G5" s="93"/>
      <c r="H5" s="93"/>
      <c r="I5" s="93"/>
      <c r="J5" s="94"/>
      <c r="K5" s="89"/>
      <c r="L5" s="89"/>
      <c r="M5" s="95"/>
      <c r="N5" s="89"/>
      <c r="O5" s="89"/>
      <c r="P5" s="89"/>
      <c r="Q5" s="90"/>
    </row>
    <row r="6" spans="1:29" ht="22.95" customHeight="1" thickBot="1" x14ac:dyDescent="0.45">
      <c r="B6" s="113"/>
      <c r="C6" s="42" t="s">
        <v>1</v>
      </c>
      <c r="D6" s="65"/>
      <c r="E6" s="41"/>
      <c r="F6" s="149"/>
      <c r="G6" s="150"/>
      <c r="H6" s="150"/>
      <c r="I6" s="150"/>
      <c r="J6" s="150"/>
      <c r="K6" s="151"/>
      <c r="L6" s="98"/>
      <c r="M6" s="98"/>
      <c r="N6" s="98"/>
      <c r="O6" s="89"/>
      <c r="P6" s="89"/>
      <c r="Q6" s="90"/>
    </row>
    <row r="7" spans="1:29" ht="27" customHeight="1" x14ac:dyDescent="0.4">
      <c r="B7" s="91"/>
      <c r="C7" s="89"/>
      <c r="D7" s="92"/>
      <c r="E7" s="89"/>
      <c r="F7" s="93"/>
      <c r="G7" s="93"/>
      <c r="H7" s="93"/>
      <c r="I7" s="93"/>
      <c r="J7" s="94"/>
      <c r="K7" s="89"/>
      <c r="L7" s="89"/>
      <c r="M7" s="95"/>
      <c r="N7" s="89"/>
      <c r="O7" s="89"/>
      <c r="P7" s="89"/>
      <c r="Q7" s="90"/>
    </row>
    <row r="8" spans="1:29" ht="15.75" customHeight="1" x14ac:dyDescent="0.35">
      <c r="A8" s="1"/>
      <c r="B8" s="96">
        <v>1</v>
      </c>
      <c r="C8" s="83" t="s">
        <v>87</v>
      </c>
      <c r="D8" s="84"/>
      <c r="E8" s="83"/>
      <c r="F8" s="85"/>
      <c r="G8" s="85"/>
      <c r="H8" s="83"/>
      <c r="I8" s="83"/>
      <c r="J8" s="86"/>
      <c r="K8" s="83"/>
      <c r="L8" s="83" t="s">
        <v>88</v>
      </c>
      <c r="M8" s="86"/>
      <c r="N8" s="87"/>
      <c r="O8" s="83"/>
      <c r="P8" s="83"/>
      <c r="Q8" s="8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" customHeight="1" thickBot="1" x14ac:dyDescent="0.35">
      <c r="B9" s="97"/>
      <c r="C9" s="98"/>
      <c r="D9" s="99"/>
      <c r="E9" s="98"/>
      <c r="F9" s="100"/>
      <c r="G9" s="100"/>
      <c r="H9" s="98"/>
      <c r="I9" s="98"/>
      <c r="J9" s="101"/>
      <c r="K9" s="98"/>
      <c r="L9" s="98"/>
      <c r="M9" s="101"/>
      <c r="N9" s="98"/>
      <c r="O9" s="98"/>
      <c r="P9" s="98"/>
      <c r="Q9" s="90"/>
    </row>
    <row r="10" spans="1:29" ht="15.6" customHeight="1" x14ac:dyDescent="0.3">
      <c r="B10" s="97"/>
      <c r="C10" s="98"/>
      <c r="D10" s="162" t="s">
        <v>78</v>
      </c>
      <c r="E10" s="162"/>
      <c r="F10" s="162"/>
      <c r="G10" s="163"/>
      <c r="H10" s="156" t="s">
        <v>71</v>
      </c>
      <c r="I10" s="156"/>
      <c r="J10" s="101"/>
      <c r="K10" s="98"/>
      <c r="L10" s="152" t="s">
        <v>2</v>
      </c>
      <c r="M10" s="153"/>
      <c r="N10" s="59" t="s">
        <v>3</v>
      </c>
      <c r="O10" s="60" t="s">
        <v>4</v>
      </c>
      <c r="P10" s="61" t="s">
        <v>5</v>
      </c>
      <c r="Q10" s="90"/>
    </row>
    <row r="11" spans="1:29" ht="18" customHeight="1" x14ac:dyDescent="0.3">
      <c r="B11" s="97"/>
      <c r="C11" s="98"/>
      <c r="D11" s="164"/>
      <c r="E11" s="164"/>
      <c r="F11" s="164"/>
      <c r="G11" s="165"/>
      <c r="H11" s="156"/>
      <c r="I11" s="156"/>
      <c r="J11" s="101"/>
      <c r="K11" s="98"/>
      <c r="L11" s="135" t="s">
        <v>6</v>
      </c>
      <c r="M11" s="130"/>
      <c r="N11" s="140" t="str">
        <f>IF(Data!D38=0,"",Data!D38)</f>
        <v/>
      </c>
      <c r="O11" s="40">
        <v>8810</v>
      </c>
      <c r="P11" s="62" t="str">
        <f>IF(N11="","",N11*O11)</f>
        <v/>
      </c>
      <c r="Q11" s="90"/>
    </row>
    <row r="12" spans="1:29" ht="18" x14ac:dyDescent="0.3">
      <c r="B12" s="97"/>
      <c r="C12" s="114" t="s">
        <v>72</v>
      </c>
      <c r="D12" s="172"/>
      <c r="E12" s="173"/>
      <c r="F12" s="173"/>
      <c r="G12" s="174"/>
      <c r="H12" s="154"/>
      <c r="I12" s="155"/>
      <c r="J12" s="101"/>
      <c r="K12" s="98"/>
      <c r="L12" s="135" t="s">
        <v>81</v>
      </c>
      <c r="M12" s="130"/>
      <c r="N12" s="140" t="str">
        <f>IF(Data!D39=0,"",Data!D39)</f>
        <v/>
      </c>
      <c r="O12" s="40">
        <v>11750</v>
      </c>
      <c r="P12" s="62" t="str">
        <f t="shared" ref="P12:P16" si="0">IF(N12="","",N12*O12)</f>
        <v/>
      </c>
      <c r="Q12" s="90"/>
    </row>
    <row r="13" spans="1:29" ht="18" x14ac:dyDescent="0.3">
      <c r="B13" s="97"/>
      <c r="C13" s="114" t="s">
        <v>73</v>
      </c>
      <c r="D13" s="172"/>
      <c r="E13" s="173"/>
      <c r="F13" s="173"/>
      <c r="G13" s="174"/>
      <c r="H13" s="157"/>
      <c r="I13" s="158"/>
      <c r="J13" s="101"/>
      <c r="K13" s="98"/>
      <c r="L13" s="136" t="s">
        <v>83</v>
      </c>
      <c r="M13" s="130"/>
      <c r="N13" s="140" t="str">
        <f>IF(SUM(Data!D40:D44)=0,"",SUM(Data!D40:D44))</f>
        <v/>
      </c>
      <c r="O13" s="40">
        <v>11750</v>
      </c>
      <c r="P13" s="62" t="str">
        <f t="shared" si="0"/>
        <v/>
      </c>
      <c r="Q13" s="90"/>
    </row>
    <row r="14" spans="1:29" ht="18" x14ac:dyDescent="0.3">
      <c r="B14" s="97"/>
      <c r="C14" s="114" t="s">
        <v>74</v>
      </c>
      <c r="D14" s="172"/>
      <c r="E14" s="173"/>
      <c r="F14" s="173"/>
      <c r="G14" s="174"/>
      <c r="H14" s="157"/>
      <c r="I14" s="158"/>
      <c r="J14" s="101"/>
      <c r="K14" s="101"/>
      <c r="L14" s="136" t="s">
        <v>82</v>
      </c>
      <c r="M14" s="131"/>
      <c r="N14" s="140" t="str">
        <f>IF(Data!D45=0,"",Data!D45)</f>
        <v/>
      </c>
      <c r="O14" s="40">
        <v>12750</v>
      </c>
      <c r="P14" s="62" t="str">
        <f t="shared" si="0"/>
        <v/>
      </c>
      <c r="Q14" s="90"/>
    </row>
    <row r="15" spans="1:29" ht="18" x14ac:dyDescent="0.3">
      <c r="B15" s="97"/>
      <c r="C15" s="114" t="s">
        <v>75</v>
      </c>
      <c r="D15" s="172"/>
      <c r="E15" s="173"/>
      <c r="F15" s="173"/>
      <c r="G15" s="174"/>
      <c r="H15" s="154"/>
      <c r="I15" s="155"/>
      <c r="J15" s="101"/>
      <c r="K15" s="101"/>
      <c r="L15" s="136" t="s">
        <v>84</v>
      </c>
      <c r="M15" s="131"/>
      <c r="N15" s="140" t="str">
        <f>IF(SUM(Data!D46:D47)=0,"",SUM(Data!D46:D47))</f>
        <v/>
      </c>
      <c r="O15" s="40">
        <v>14150</v>
      </c>
      <c r="P15" s="62" t="str">
        <f t="shared" si="0"/>
        <v/>
      </c>
      <c r="Q15" s="90"/>
    </row>
    <row r="16" spans="1:29" ht="18.600000000000001" thickBot="1" x14ac:dyDescent="0.35">
      <c r="B16" s="97"/>
      <c r="C16" s="114" t="s">
        <v>76</v>
      </c>
      <c r="D16" s="172"/>
      <c r="E16" s="173"/>
      <c r="F16" s="173"/>
      <c r="G16" s="174"/>
      <c r="H16" s="154"/>
      <c r="I16" s="155"/>
      <c r="J16" s="101"/>
      <c r="K16" s="98"/>
      <c r="L16" s="137" t="s">
        <v>85</v>
      </c>
      <c r="M16" s="132"/>
      <c r="N16" s="140" t="str">
        <f>IF(SUM(Data!D48:D51)=0,"",SUM(Data!D48:D51))</f>
        <v/>
      </c>
      <c r="O16" s="63">
        <v>15200</v>
      </c>
      <c r="P16" s="62" t="str">
        <f t="shared" si="0"/>
        <v/>
      </c>
      <c r="Q16" s="90"/>
    </row>
    <row r="17" spans="1:29" ht="19.2" thickTop="1" thickBot="1" x14ac:dyDescent="0.35">
      <c r="B17" s="97"/>
      <c r="C17" s="114" t="s">
        <v>77</v>
      </c>
      <c r="D17" s="172"/>
      <c r="E17" s="173"/>
      <c r="F17" s="173"/>
      <c r="G17" s="174"/>
      <c r="H17" s="154"/>
      <c r="I17" s="155"/>
      <c r="J17" s="101"/>
      <c r="K17" s="98"/>
      <c r="L17" s="133" t="s">
        <v>7</v>
      </c>
      <c r="M17" s="134"/>
      <c r="N17" s="38" t="str">
        <f>IF(SUM(N11:N16)=0,"",SUM(N11:N16))</f>
        <v/>
      </c>
      <c r="O17" s="39"/>
      <c r="P17" s="38" t="str">
        <f>IF(SUM(P11:P16)=0,"",SUM(P11:P16))</f>
        <v/>
      </c>
      <c r="Q17" s="90"/>
    </row>
    <row r="18" spans="1:29" ht="15.6" x14ac:dyDescent="0.3">
      <c r="B18" s="97"/>
      <c r="C18" s="101"/>
      <c r="D18" s="101"/>
      <c r="E18" s="101"/>
      <c r="F18" s="101"/>
      <c r="G18" s="101"/>
      <c r="H18" s="98"/>
      <c r="I18" s="98"/>
      <c r="J18" s="101"/>
      <c r="K18" s="98"/>
      <c r="L18" s="101"/>
      <c r="M18" s="101"/>
      <c r="N18" s="101"/>
      <c r="O18" s="101"/>
      <c r="P18" s="101"/>
      <c r="Q18" s="90"/>
    </row>
    <row r="19" spans="1:29" ht="15.75" customHeight="1" x14ac:dyDescent="0.35">
      <c r="A19" s="1"/>
      <c r="B19" s="96">
        <v>2</v>
      </c>
      <c r="C19" s="83" t="s">
        <v>8</v>
      </c>
      <c r="D19" s="84"/>
      <c r="E19" s="83"/>
      <c r="F19" s="85"/>
      <c r="G19" s="85"/>
      <c r="H19" s="83"/>
      <c r="I19" s="83"/>
      <c r="J19" s="86"/>
      <c r="K19" s="83"/>
      <c r="L19" s="83"/>
      <c r="M19" s="86"/>
      <c r="N19" s="87"/>
      <c r="O19" s="83"/>
      <c r="P19" s="83"/>
      <c r="Q19" s="88"/>
      <c r="R19" s="2"/>
      <c r="S19" s="2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35">
      <c r="A20" s="1"/>
      <c r="B20" s="96"/>
      <c r="C20" s="102" t="s">
        <v>86</v>
      </c>
      <c r="D20" s="103"/>
      <c r="E20" s="102"/>
      <c r="F20" s="104"/>
      <c r="G20" s="104"/>
      <c r="H20" s="102"/>
      <c r="I20" s="102"/>
      <c r="J20" s="105"/>
      <c r="K20" s="102"/>
      <c r="L20" s="83"/>
      <c r="M20" s="86"/>
      <c r="N20" s="87"/>
      <c r="O20" s="83"/>
      <c r="P20" s="83"/>
      <c r="Q20" s="88"/>
      <c r="R20" s="2"/>
      <c r="S20" s="2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6" customHeight="1" thickBot="1" x14ac:dyDescent="0.4">
      <c r="A21" s="1"/>
      <c r="B21" s="96"/>
      <c r="C21" s="83"/>
      <c r="D21" s="103"/>
      <c r="E21" s="102"/>
      <c r="F21" s="104"/>
      <c r="G21" s="104"/>
      <c r="H21" s="102"/>
      <c r="I21" s="102"/>
      <c r="J21" s="105"/>
      <c r="K21" s="102"/>
      <c r="L21" s="83"/>
      <c r="M21" s="86"/>
      <c r="N21" s="87"/>
      <c r="O21" s="83"/>
      <c r="P21" s="83"/>
      <c r="Q21" s="88"/>
      <c r="R21" s="2"/>
      <c r="S21" s="2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2.95" customHeight="1" thickBot="1" x14ac:dyDescent="0.4">
      <c r="A22" s="1"/>
      <c r="B22" s="96"/>
      <c r="C22" s="42" t="s">
        <v>9</v>
      </c>
      <c r="D22" s="41"/>
      <c r="E22" s="168"/>
      <c r="F22" s="169"/>
      <c r="G22" s="124" t="str">
        <f>IF(agi_verify="Required","Note: Income Verification Required",IF(agi_verify="Not Required","Note: Income Verification Not Required",""))</f>
        <v/>
      </c>
      <c r="H22" s="102"/>
      <c r="I22" s="102"/>
      <c r="J22" s="105"/>
      <c r="K22" s="102"/>
      <c r="L22" s="83"/>
      <c r="M22" s="86"/>
      <c r="N22" s="42" t="s">
        <v>89</v>
      </c>
      <c r="O22" s="67"/>
      <c r="P22" s="64" t="str">
        <f>IFERROR(IF(P17=0,"",P17),"")</f>
        <v/>
      </c>
      <c r="Q22" s="88"/>
      <c r="R22" s="2"/>
      <c r="S22" s="2"/>
      <c r="T22" s="1"/>
      <c r="U22" s="1"/>
      <c r="V22" s="1"/>
      <c r="X22" s="1"/>
      <c r="Y22" s="1"/>
      <c r="Z22" s="1"/>
      <c r="AA22" s="1"/>
      <c r="AB22" s="1"/>
      <c r="AC22" s="1"/>
    </row>
    <row r="23" spans="1:29" ht="6" customHeight="1" thickBot="1" x14ac:dyDescent="0.4">
      <c r="A23" s="1"/>
      <c r="B23" s="96"/>
      <c r="C23" s="83"/>
      <c r="D23" s="84"/>
      <c r="E23" s="83"/>
      <c r="F23" s="85"/>
      <c r="G23" s="85"/>
      <c r="H23" s="83"/>
      <c r="I23" s="83"/>
      <c r="J23" s="86"/>
      <c r="K23" s="83"/>
      <c r="L23" s="83"/>
      <c r="M23" s="86"/>
      <c r="N23" s="87"/>
      <c r="O23" s="83"/>
      <c r="P23" s="83"/>
      <c r="Q23" s="8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3">
      <c r="B24" s="97"/>
      <c r="C24" s="170" t="s">
        <v>10</v>
      </c>
      <c r="D24" s="171"/>
      <c r="E24" s="159" t="s">
        <v>11</v>
      </c>
      <c r="F24" s="160"/>
      <c r="G24" s="161"/>
      <c r="H24" s="159" t="s">
        <v>12</v>
      </c>
      <c r="I24" s="166"/>
      <c r="J24" s="166"/>
      <c r="K24" s="159" t="s">
        <v>13</v>
      </c>
      <c r="L24" s="166"/>
      <c r="M24" s="166"/>
      <c r="N24" s="159" t="s">
        <v>14</v>
      </c>
      <c r="O24" s="166"/>
      <c r="P24" s="167"/>
      <c r="Q24" s="106"/>
    </row>
    <row r="25" spans="1:29" ht="15.75" customHeight="1" x14ac:dyDescent="0.3">
      <c r="B25" s="97"/>
      <c r="C25" s="79" t="s">
        <v>15</v>
      </c>
      <c r="D25" s="78" t="s">
        <v>16</v>
      </c>
      <c r="E25" s="77" t="s">
        <v>15</v>
      </c>
      <c r="F25" s="77" t="s">
        <v>16</v>
      </c>
      <c r="G25" s="78" t="s">
        <v>17</v>
      </c>
      <c r="H25" s="79" t="s">
        <v>15</v>
      </c>
      <c r="I25" s="77" t="s">
        <v>16</v>
      </c>
      <c r="J25" s="78" t="s">
        <v>17</v>
      </c>
      <c r="K25" s="79" t="s">
        <v>15</v>
      </c>
      <c r="L25" s="77" t="s">
        <v>16</v>
      </c>
      <c r="M25" s="78" t="s">
        <v>17</v>
      </c>
      <c r="N25" s="79" t="s">
        <v>15</v>
      </c>
      <c r="O25" s="77" t="s">
        <v>16</v>
      </c>
      <c r="P25" s="78" t="s">
        <v>17</v>
      </c>
      <c r="Q25" s="90"/>
      <c r="Y25" s="26"/>
      <c r="Z25" s="26"/>
    </row>
    <row r="26" spans="1:29" ht="15.75" customHeight="1" x14ac:dyDescent="0.3">
      <c r="B26" s="97"/>
      <c r="C26" s="80" t="s">
        <v>18</v>
      </c>
      <c r="D26" s="47">
        <v>0.5</v>
      </c>
      <c r="E26" s="76" t="s">
        <v>18</v>
      </c>
      <c r="F26" s="76">
        <v>0.5</v>
      </c>
      <c r="G26" s="62">
        <v>15000</v>
      </c>
      <c r="H26" s="75" t="s">
        <v>18</v>
      </c>
      <c r="I26" s="76">
        <v>0.5</v>
      </c>
      <c r="J26" s="62">
        <v>15000</v>
      </c>
      <c r="K26" s="75" t="s">
        <v>18</v>
      </c>
      <c r="L26" s="76">
        <v>0.5</v>
      </c>
      <c r="M26" s="62">
        <v>15000</v>
      </c>
      <c r="N26" s="75" t="s">
        <v>18</v>
      </c>
      <c r="O26" s="76">
        <v>0.5</v>
      </c>
      <c r="P26" s="62">
        <v>15000</v>
      </c>
      <c r="Q26" s="90"/>
    </row>
    <row r="27" spans="1:29" ht="15.75" customHeight="1" x14ac:dyDescent="0.3">
      <c r="B27" s="97"/>
      <c r="C27" s="45" t="s">
        <v>19</v>
      </c>
      <c r="D27" s="47">
        <v>0.4</v>
      </c>
      <c r="E27" s="45" t="s">
        <v>19</v>
      </c>
      <c r="F27" s="48">
        <v>0.4</v>
      </c>
      <c r="G27" s="62">
        <v>15000</v>
      </c>
      <c r="H27" s="50" t="s">
        <v>19</v>
      </c>
      <c r="I27" s="48">
        <v>0.4</v>
      </c>
      <c r="J27" s="62">
        <v>15000</v>
      </c>
      <c r="K27" s="50" t="s">
        <v>19</v>
      </c>
      <c r="L27" s="48">
        <v>0.4</v>
      </c>
      <c r="M27" s="62">
        <v>15000</v>
      </c>
      <c r="N27" s="50" t="s">
        <v>19</v>
      </c>
      <c r="O27" s="48">
        <v>0.4</v>
      </c>
      <c r="P27" s="62">
        <v>15000</v>
      </c>
      <c r="Q27" s="107"/>
    </row>
    <row r="28" spans="1:29" ht="15.75" customHeight="1" x14ac:dyDescent="0.3">
      <c r="B28" s="97"/>
      <c r="C28" s="45" t="s">
        <v>20</v>
      </c>
      <c r="D28" s="47">
        <v>0.35</v>
      </c>
      <c r="E28" s="50" t="s">
        <v>20</v>
      </c>
      <c r="F28" s="48">
        <v>0.4</v>
      </c>
      <c r="G28" s="43">
        <v>15000</v>
      </c>
      <c r="H28" s="50" t="s">
        <v>20</v>
      </c>
      <c r="I28" s="48">
        <v>0.4</v>
      </c>
      <c r="J28" s="43">
        <v>15000</v>
      </c>
      <c r="K28" s="50" t="s">
        <v>20</v>
      </c>
      <c r="L28" s="48">
        <v>0.4</v>
      </c>
      <c r="M28" s="49">
        <v>15000</v>
      </c>
      <c r="N28" s="50" t="s">
        <v>20</v>
      </c>
      <c r="O28" s="48">
        <v>0.4</v>
      </c>
      <c r="P28" s="44">
        <v>15000</v>
      </c>
      <c r="Q28" s="107"/>
    </row>
    <row r="29" spans="1:29" ht="15.75" customHeight="1" x14ac:dyDescent="0.3">
      <c r="B29" s="97"/>
      <c r="C29" s="45" t="s">
        <v>21</v>
      </c>
      <c r="D29" s="47">
        <v>0.3</v>
      </c>
      <c r="E29" s="50" t="s">
        <v>21</v>
      </c>
      <c r="F29" s="48">
        <v>0.35</v>
      </c>
      <c r="G29" s="43">
        <v>15000</v>
      </c>
      <c r="H29" s="50" t="s">
        <v>21</v>
      </c>
      <c r="I29" s="48">
        <v>0.35</v>
      </c>
      <c r="J29" s="43">
        <v>15000</v>
      </c>
      <c r="K29" s="50" t="s">
        <v>21</v>
      </c>
      <c r="L29" s="48">
        <v>0.4</v>
      </c>
      <c r="M29" s="49">
        <v>15000</v>
      </c>
      <c r="N29" s="50" t="s">
        <v>21</v>
      </c>
      <c r="O29" s="48">
        <v>0.4</v>
      </c>
      <c r="P29" s="44">
        <v>15000</v>
      </c>
      <c r="Q29" s="107"/>
    </row>
    <row r="30" spans="1:29" ht="15.75" customHeight="1" x14ac:dyDescent="0.3">
      <c r="B30" s="97"/>
      <c r="C30" s="45" t="s">
        <v>22</v>
      </c>
      <c r="D30" s="47">
        <v>0.25</v>
      </c>
      <c r="E30" s="50" t="s">
        <v>22</v>
      </c>
      <c r="F30" s="48">
        <v>0.35</v>
      </c>
      <c r="G30" s="49">
        <v>16000</v>
      </c>
      <c r="H30" s="50" t="s">
        <v>22</v>
      </c>
      <c r="I30" s="48">
        <v>0.35</v>
      </c>
      <c r="J30" s="49">
        <v>16000</v>
      </c>
      <c r="K30" s="50" t="s">
        <v>22</v>
      </c>
      <c r="L30" s="48">
        <v>0.35</v>
      </c>
      <c r="M30" s="49">
        <v>16000</v>
      </c>
      <c r="N30" s="50" t="s">
        <v>22</v>
      </c>
      <c r="O30" s="48">
        <v>0.35</v>
      </c>
      <c r="P30" s="44">
        <v>16000</v>
      </c>
      <c r="Q30" s="107"/>
    </row>
    <row r="31" spans="1:29" ht="15.75" customHeight="1" x14ac:dyDescent="0.3">
      <c r="B31" s="97"/>
      <c r="C31" s="45" t="s">
        <v>23</v>
      </c>
      <c r="D31" s="47">
        <v>0.2</v>
      </c>
      <c r="E31" s="50" t="s">
        <v>24</v>
      </c>
      <c r="F31" s="51">
        <v>0.32500000000000001</v>
      </c>
      <c r="G31" s="49">
        <v>17500</v>
      </c>
      <c r="H31" s="50" t="s">
        <v>24</v>
      </c>
      <c r="I31" s="51">
        <v>0.32500000000000001</v>
      </c>
      <c r="J31" s="49">
        <v>17500</v>
      </c>
      <c r="K31" s="50" t="s">
        <v>24</v>
      </c>
      <c r="L31" s="51">
        <v>0.32500000000000001</v>
      </c>
      <c r="M31" s="49">
        <v>17500</v>
      </c>
      <c r="N31" s="50" t="s">
        <v>24</v>
      </c>
      <c r="O31" s="51">
        <v>0.32500000000000001</v>
      </c>
      <c r="P31" s="44">
        <v>17500</v>
      </c>
      <c r="Q31" s="107"/>
    </row>
    <row r="32" spans="1:29" ht="15.75" customHeight="1" x14ac:dyDescent="0.3">
      <c r="B32" s="97"/>
      <c r="C32" s="45"/>
      <c r="D32" s="47"/>
      <c r="E32" s="50" t="s">
        <v>25</v>
      </c>
      <c r="F32" s="48">
        <v>0.3</v>
      </c>
      <c r="G32" s="49">
        <v>18500</v>
      </c>
      <c r="H32" s="50" t="s">
        <v>25</v>
      </c>
      <c r="I32" s="48">
        <v>0.3</v>
      </c>
      <c r="J32" s="49">
        <v>18500</v>
      </c>
      <c r="K32" s="50" t="s">
        <v>25</v>
      </c>
      <c r="L32" s="48">
        <v>0.3</v>
      </c>
      <c r="M32" s="49">
        <v>18500</v>
      </c>
      <c r="N32" s="50" t="s">
        <v>25</v>
      </c>
      <c r="O32" s="48">
        <v>0.3</v>
      </c>
      <c r="P32" s="44">
        <v>18500</v>
      </c>
      <c r="Q32" s="107"/>
    </row>
    <row r="33" spans="1:29" ht="15.75" customHeight="1" x14ac:dyDescent="0.3">
      <c r="B33" s="97"/>
      <c r="C33" s="45"/>
      <c r="D33" s="46"/>
      <c r="E33" s="50" t="s">
        <v>26</v>
      </c>
      <c r="F33" s="51">
        <v>0.27500000000000002</v>
      </c>
      <c r="G33" s="49">
        <v>19000</v>
      </c>
      <c r="H33" s="50" t="s">
        <v>26</v>
      </c>
      <c r="I33" s="51">
        <v>0.27500000000000002</v>
      </c>
      <c r="J33" s="49">
        <v>19000</v>
      </c>
      <c r="K33" s="50" t="s">
        <v>26</v>
      </c>
      <c r="L33" s="51">
        <v>0.27500000000000002</v>
      </c>
      <c r="M33" s="49">
        <v>19000</v>
      </c>
      <c r="N33" s="50" t="s">
        <v>26</v>
      </c>
      <c r="O33" s="51">
        <v>0.27500000000000002</v>
      </c>
      <c r="P33" s="44">
        <v>19000</v>
      </c>
      <c r="Q33" s="107"/>
    </row>
    <row r="34" spans="1:29" ht="15.75" customHeight="1" x14ac:dyDescent="0.3">
      <c r="B34" s="97"/>
      <c r="C34" s="45"/>
      <c r="D34" s="46"/>
      <c r="E34" s="50" t="s">
        <v>27</v>
      </c>
      <c r="F34" s="51">
        <v>0.22500000000000001</v>
      </c>
      <c r="G34" s="49">
        <v>20000</v>
      </c>
      <c r="H34" s="50" t="s">
        <v>27</v>
      </c>
      <c r="I34" s="51">
        <v>0.22500000000000001</v>
      </c>
      <c r="J34" s="49">
        <v>20000</v>
      </c>
      <c r="K34" s="50" t="s">
        <v>27</v>
      </c>
      <c r="L34" s="51">
        <v>0.22500000000000001</v>
      </c>
      <c r="M34" s="49">
        <v>20000</v>
      </c>
      <c r="N34" s="50" t="s">
        <v>27</v>
      </c>
      <c r="O34" s="51">
        <v>0.22500000000000001</v>
      </c>
      <c r="P34" s="52">
        <v>20000</v>
      </c>
      <c r="Q34" s="107"/>
    </row>
    <row r="35" spans="1:29" ht="15.75" customHeight="1" x14ac:dyDescent="0.3">
      <c r="B35" s="97"/>
      <c r="C35" s="45"/>
      <c r="D35" s="46"/>
      <c r="E35" s="50" t="s">
        <v>28</v>
      </c>
      <c r="F35" s="48">
        <v>0.2</v>
      </c>
      <c r="G35" s="49" t="s">
        <v>33</v>
      </c>
      <c r="H35" s="50" t="s">
        <v>29</v>
      </c>
      <c r="I35" s="48">
        <v>0.2</v>
      </c>
      <c r="J35" s="49">
        <v>22000</v>
      </c>
      <c r="K35" s="50" t="s">
        <v>29</v>
      </c>
      <c r="L35" s="48">
        <v>0.2</v>
      </c>
      <c r="M35" s="49">
        <v>22000</v>
      </c>
      <c r="N35" s="50" t="s">
        <v>29</v>
      </c>
      <c r="O35" s="48">
        <v>0.2</v>
      </c>
      <c r="P35" s="52">
        <v>22000</v>
      </c>
      <c r="Q35" s="107"/>
    </row>
    <row r="36" spans="1:29" ht="15.75" customHeight="1" x14ac:dyDescent="0.3">
      <c r="B36" s="97"/>
      <c r="C36" s="45"/>
      <c r="D36" s="46"/>
      <c r="E36" s="50"/>
      <c r="F36" s="48"/>
      <c r="G36" s="49"/>
      <c r="H36" s="50" t="s">
        <v>30</v>
      </c>
      <c r="I36" s="48">
        <v>0.2</v>
      </c>
      <c r="J36" s="49">
        <v>23500</v>
      </c>
      <c r="K36" s="50" t="s">
        <v>30</v>
      </c>
      <c r="L36" s="48">
        <v>0.2</v>
      </c>
      <c r="M36" s="49">
        <v>24500</v>
      </c>
      <c r="N36" s="50" t="s">
        <v>30</v>
      </c>
      <c r="O36" s="48">
        <v>0.2</v>
      </c>
      <c r="P36" s="44">
        <v>24500</v>
      </c>
      <c r="Q36" s="107"/>
      <c r="R36" s="8"/>
      <c r="S36" s="8"/>
    </row>
    <row r="37" spans="1:29" ht="15.75" customHeight="1" x14ac:dyDescent="0.3">
      <c r="B37" s="97"/>
      <c r="C37" s="45"/>
      <c r="D37" s="46"/>
      <c r="E37" s="50"/>
      <c r="F37" s="48"/>
      <c r="G37" s="49"/>
      <c r="H37" s="50" t="s">
        <v>31</v>
      </c>
      <c r="I37" s="48">
        <v>0.2</v>
      </c>
      <c r="J37" s="49">
        <v>26000</v>
      </c>
      <c r="K37" s="50" t="s">
        <v>31</v>
      </c>
      <c r="L37" s="48">
        <v>0.2</v>
      </c>
      <c r="M37" s="49">
        <v>27500</v>
      </c>
      <c r="N37" s="50" t="s">
        <v>31</v>
      </c>
      <c r="O37" s="48">
        <v>0.2</v>
      </c>
      <c r="P37" s="44">
        <v>27500</v>
      </c>
      <c r="Q37" s="107"/>
      <c r="R37" s="8"/>
      <c r="S37" s="8"/>
    </row>
    <row r="38" spans="1:29" ht="15.75" customHeight="1" thickBot="1" x14ac:dyDescent="0.35">
      <c r="B38" s="97"/>
      <c r="C38" s="53"/>
      <c r="D38" s="54"/>
      <c r="E38" s="55"/>
      <c r="F38" s="56"/>
      <c r="G38" s="57"/>
      <c r="H38" s="55" t="s">
        <v>32</v>
      </c>
      <c r="I38" s="56">
        <v>0.2</v>
      </c>
      <c r="J38" s="57" t="s">
        <v>33</v>
      </c>
      <c r="K38" s="55" t="s">
        <v>32</v>
      </c>
      <c r="L38" s="56">
        <v>0.2</v>
      </c>
      <c r="M38" s="57" t="s">
        <v>33</v>
      </c>
      <c r="N38" s="55" t="s">
        <v>32</v>
      </c>
      <c r="O38" s="56">
        <v>0.2</v>
      </c>
      <c r="P38" s="58" t="s">
        <v>33</v>
      </c>
      <c r="Q38" s="107"/>
      <c r="R38" s="8"/>
      <c r="S38" s="145"/>
    </row>
    <row r="39" spans="1:29" ht="7.5" customHeight="1" thickBot="1" x14ac:dyDescent="0.35">
      <c r="B39" s="97"/>
      <c r="C39" s="109"/>
      <c r="D39" s="110"/>
      <c r="E39" s="109"/>
      <c r="F39" s="111"/>
      <c r="G39" s="111"/>
      <c r="H39" s="109"/>
      <c r="I39" s="109"/>
      <c r="J39" s="112"/>
      <c r="K39" s="109"/>
      <c r="L39" s="109"/>
      <c r="M39" s="112"/>
      <c r="N39" s="109"/>
      <c r="O39" s="111"/>
      <c r="P39" s="112"/>
      <c r="Q39" s="90"/>
    </row>
    <row r="40" spans="1:29" ht="22.95" customHeight="1" thickBot="1" x14ac:dyDescent="0.4">
      <c r="A40" s="6"/>
      <c r="B40" s="108">
        <v>3</v>
      </c>
      <c r="C40" s="42" t="s">
        <v>34</v>
      </c>
      <c r="D40" s="65"/>
      <c r="E40" s="66"/>
      <c r="F40" s="65"/>
      <c r="G40" s="65"/>
      <c r="H40" s="66"/>
      <c r="I40" s="65"/>
      <c r="J40" s="66"/>
      <c r="K40" s="65"/>
      <c r="L40" s="66"/>
      <c r="M40" s="65"/>
      <c r="N40" s="66"/>
      <c r="O40" s="67" t="s">
        <v>35</v>
      </c>
      <c r="P40" s="74" t="str">
        <f ca="1">IFERROR(Data!D22,"")</f>
        <v/>
      </c>
      <c r="Q40" s="90"/>
      <c r="U40" s="6"/>
    </row>
    <row r="41" spans="1:29" ht="6" customHeight="1" thickBot="1" x14ac:dyDescent="0.35">
      <c r="A41" s="6"/>
      <c r="B41" s="97"/>
      <c r="C41" s="98"/>
      <c r="D41" s="99"/>
      <c r="E41" s="98"/>
      <c r="F41" s="100"/>
      <c r="G41" s="100"/>
      <c r="H41" s="98"/>
      <c r="I41" s="98"/>
      <c r="J41" s="101"/>
      <c r="K41" s="98"/>
      <c r="L41" s="98"/>
      <c r="M41" s="101"/>
      <c r="N41" s="98"/>
      <c r="O41" s="98"/>
      <c r="P41" s="98"/>
      <c r="Q41" s="90"/>
      <c r="U41" s="6"/>
    </row>
    <row r="42" spans="1:29" ht="22.95" customHeight="1" thickBot="1" x14ac:dyDescent="0.4">
      <c r="A42" s="6"/>
      <c r="B42" s="96">
        <v>4</v>
      </c>
      <c r="C42" s="42" t="s">
        <v>36</v>
      </c>
      <c r="D42" s="65"/>
      <c r="E42" s="66"/>
      <c r="F42" s="65"/>
      <c r="G42" s="65"/>
      <c r="H42" s="66"/>
      <c r="I42" s="65"/>
      <c r="J42" s="66"/>
      <c r="K42" s="65"/>
      <c r="L42" s="66"/>
      <c r="M42" s="65"/>
      <c r="N42" s="66"/>
      <c r="O42" s="67" t="s">
        <v>37</v>
      </c>
      <c r="P42" s="73" t="str">
        <f ca="1">IFERROR(Data!D23,"")</f>
        <v/>
      </c>
      <c r="Q42" s="90"/>
      <c r="U42" s="6"/>
    </row>
    <row r="43" spans="1:29" ht="6" customHeight="1" thickBot="1" x14ac:dyDescent="0.35">
      <c r="A43" s="6"/>
      <c r="B43" s="97"/>
      <c r="C43" s="98"/>
      <c r="D43" s="99"/>
      <c r="E43" s="98"/>
      <c r="F43" s="100"/>
      <c r="G43" s="100"/>
      <c r="H43" s="98"/>
      <c r="I43" s="98"/>
      <c r="J43" s="101"/>
      <c r="K43" s="98"/>
      <c r="L43" s="98"/>
      <c r="M43" s="101"/>
      <c r="N43" s="98"/>
      <c r="O43" s="98"/>
      <c r="P43" s="98"/>
      <c r="Q43" s="90"/>
      <c r="U43" s="6"/>
    </row>
    <row r="44" spans="1:29" ht="22.95" customHeight="1" thickBot="1" x14ac:dyDescent="0.4">
      <c r="A44" s="1"/>
      <c r="B44" s="96">
        <v>5</v>
      </c>
      <c r="C44" s="42" t="s">
        <v>38</v>
      </c>
      <c r="D44" s="65"/>
      <c r="E44" s="66"/>
      <c r="F44" s="65"/>
      <c r="G44" s="65"/>
      <c r="H44" s="66"/>
      <c r="I44" s="65"/>
      <c r="J44" s="66"/>
      <c r="K44" s="65"/>
      <c r="L44" s="66"/>
      <c r="M44" s="65"/>
      <c r="N44" s="66"/>
      <c r="O44" s="67" t="s">
        <v>39</v>
      </c>
      <c r="P44" s="73" t="str">
        <f ca="1">IFERROR(ROUNDUP(P22*P40*2,-1)/2,"")</f>
        <v/>
      </c>
      <c r="Q44" s="88"/>
      <c r="R44" s="1"/>
      <c r="S44" s="1"/>
      <c r="U44" s="1"/>
      <c r="W44" s="1"/>
      <c r="X44" s="1"/>
      <c r="Y44" s="1"/>
      <c r="Z44" s="1"/>
      <c r="AA44" s="1"/>
      <c r="AB44" s="1"/>
      <c r="AC44" s="1"/>
    </row>
    <row r="45" spans="1:29" ht="6" customHeight="1" thickBot="1" x14ac:dyDescent="0.35">
      <c r="B45" s="97"/>
      <c r="C45" s="98"/>
      <c r="D45" s="99"/>
      <c r="E45" s="98"/>
      <c r="F45" s="100"/>
      <c r="G45" s="100"/>
      <c r="H45" s="98"/>
      <c r="I45" s="98"/>
      <c r="J45" s="101"/>
      <c r="K45" s="98"/>
      <c r="L45" s="98"/>
      <c r="M45" s="101"/>
      <c r="N45" s="98"/>
      <c r="O45" s="98"/>
      <c r="P45" s="98"/>
      <c r="Q45" s="90"/>
    </row>
    <row r="46" spans="1:29" ht="22.95" customHeight="1" thickBot="1" x14ac:dyDescent="0.4">
      <c r="A46" s="1"/>
      <c r="B46" s="96">
        <v>6</v>
      </c>
      <c r="C46" s="42" t="s">
        <v>40</v>
      </c>
      <c r="D46" s="65"/>
      <c r="E46" s="66"/>
      <c r="F46" s="65"/>
      <c r="G46" s="65"/>
      <c r="H46" s="66"/>
      <c r="I46" s="65"/>
      <c r="J46" s="66"/>
      <c r="K46" s="65"/>
      <c r="L46" s="66"/>
      <c r="M46" s="65"/>
      <c r="N46" s="66"/>
      <c r="O46" s="67" t="s">
        <v>41</v>
      </c>
      <c r="P46" s="73" t="str">
        <f ca="1">IFERROR(MAX(P22-P44,0),"")</f>
        <v/>
      </c>
      <c r="Q46" s="88"/>
      <c r="R46" s="1"/>
      <c r="S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6" customHeight="1" thickBot="1" x14ac:dyDescent="0.35">
      <c r="B47" s="97"/>
      <c r="C47" s="98"/>
      <c r="D47" s="99"/>
      <c r="E47" s="98"/>
      <c r="F47" s="100"/>
      <c r="G47" s="100"/>
      <c r="H47" s="98"/>
      <c r="I47" s="98"/>
      <c r="J47" s="101"/>
      <c r="K47" s="98"/>
      <c r="L47" s="98"/>
      <c r="M47" s="101"/>
      <c r="N47" s="98"/>
      <c r="O47" s="98"/>
      <c r="P47" s="98"/>
      <c r="Q47" s="90"/>
    </row>
    <row r="48" spans="1:29" ht="22.95" customHeight="1" thickBot="1" x14ac:dyDescent="0.4">
      <c r="A48" s="1"/>
      <c r="B48" s="96">
        <v>7</v>
      </c>
      <c r="C48" s="42" t="s">
        <v>42</v>
      </c>
      <c r="D48" s="65"/>
      <c r="E48" s="66"/>
      <c r="F48" s="65"/>
      <c r="G48" s="65"/>
      <c r="H48" s="66"/>
      <c r="I48" s="65"/>
      <c r="J48" s="66"/>
      <c r="K48" s="65"/>
      <c r="L48" s="66"/>
      <c r="M48" s="65"/>
      <c r="N48" s="66"/>
      <c r="O48" s="67" t="s">
        <v>43</v>
      </c>
      <c r="P48" s="73" t="str">
        <f ca="1">IFERROR(IF(IF(P42="N/A",P46,MIN(P46,P42))=0,"",IF(P42="N/A",P46,MIN(P46,P42))),"")</f>
        <v/>
      </c>
      <c r="Q48" s="88"/>
      <c r="R48" s="81"/>
      <c r="V48" s="1"/>
      <c r="W48" s="1"/>
      <c r="X48" s="1"/>
      <c r="Y48" s="1"/>
      <c r="Z48" s="1"/>
      <c r="AA48" s="1"/>
      <c r="AB48" s="1"/>
      <c r="AC48" s="1"/>
    </row>
    <row r="49" spans="1:29" ht="6" customHeight="1" thickBot="1" x14ac:dyDescent="0.35">
      <c r="B49" s="97"/>
      <c r="C49" s="98"/>
      <c r="D49" s="99"/>
      <c r="E49" s="98"/>
      <c r="F49" s="100"/>
      <c r="G49" s="100"/>
      <c r="H49" s="98"/>
      <c r="I49" s="98"/>
      <c r="J49" s="101"/>
      <c r="K49" s="98"/>
      <c r="L49" s="98"/>
      <c r="M49" s="101"/>
      <c r="N49" s="98"/>
      <c r="O49" s="98"/>
      <c r="P49" s="98"/>
      <c r="Q49" s="90"/>
    </row>
    <row r="50" spans="1:29" ht="22.95" customHeight="1" thickBot="1" x14ac:dyDescent="0.4">
      <c r="A50" s="1"/>
      <c r="B50" s="96">
        <v>8</v>
      </c>
      <c r="C50" s="42" t="s">
        <v>44</v>
      </c>
      <c r="D50" s="65"/>
      <c r="E50" s="66"/>
      <c r="F50" s="65"/>
      <c r="G50" s="65"/>
      <c r="H50" s="66"/>
      <c r="I50" s="65"/>
      <c r="J50" s="66"/>
      <c r="K50" s="65"/>
      <c r="L50" s="66"/>
      <c r="M50" s="65"/>
      <c r="N50" s="66"/>
      <c r="O50" s="67" t="s">
        <v>45</v>
      </c>
      <c r="P50" s="73" t="str">
        <f ca="1">IFERROR(P22-P48,"")</f>
        <v/>
      </c>
      <c r="Q50" s="88"/>
      <c r="R50" s="1"/>
      <c r="S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thickBot="1" x14ac:dyDescent="0.35">
      <c r="B51" s="115"/>
      <c r="C51" s="116"/>
      <c r="D51" s="117"/>
      <c r="E51" s="116"/>
      <c r="F51" s="118"/>
      <c r="G51" s="118"/>
      <c r="H51" s="116"/>
      <c r="I51" s="116"/>
      <c r="J51" s="119"/>
      <c r="K51" s="116"/>
      <c r="L51" s="116"/>
      <c r="M51" s="119"/>
      <c r="N51" s="116"/>
      <c r="O51" s="116"/>
      <c r="P51" s="116"/>
      <c r="Q51" s="120"/>
    </row>
    <row r="52" spans="1:29" ht="15.75" customHeight="1" x14ac:dyDescent="0.3">
      <c r="D52" s="22"/>
      <c r="F52" s="23"/>
      <c r="G52" s="23"/>
      <c r="J52" s="24"/>
      <c r="M52" s="24"/>
      <c r="Q52" s="25"/>
    </row>
    <row r="53" spans="1:29" ht="15.75" customHeight="1" x14ac:dyDescent="0.3">
      <c r="D53" s="22"/>
      <c r="F53" s="23"/>
      <c r="G53" s="23"/>
      <c r="J53" s="24"/>
      <c r="Q53" s="25"/>
    </row>
    <row r="54" spans="1:29" ht="15.75" customHeight="1" x14ac:dyDescent="0.3">
      <c r="D54" s="22"/>
      <c r="F54" s="23"/>
      <c r="G54" s="23"/>
      <c r="J54" s="24"/>
      <c r="Q54" s="25"/>
    </row>
    <row r="55" spans="1:29" ht="15.75" customHeight="1" x14ac:dyDescent="0.3">
      <c r="D55" s="22"/>
      <c r="F55" s="23"/>
      <c r="G55" s="23"/>
      <c r="J55" s="24"/>
      <c r="Q55" s="25"/>
    </row>
    <row r="56" spans="1:29" ht="15.75" customHeight="1" x14ac:dyDescent="0.3">
      <c r="D56" s="22"/>
      <c r="F56" s="23"/>
      <c r="G56" s="23"/>
      <c r="J56" s="24"/>
      <c r="Q56" s="25"/>
    </row>
    <row r="57" spans="1:29" ht="15.75" customHeight="1" x14ac:dyDescent="0.3">
      <c r="D57" s="22"/>
      <c r="F57" s="23"/>
      <c r="G57" s="23"/>
      <c r="J57" s="24"/>
      <c r="Q57" s="25"/>
    </row>
    <row r="58" spans="1:29" ht="15.75" customHeight="1" x14ac:dyDescent="0.3">
      <c r="D58" s="22"/>
      <c r="F58" s="23"/>
      <c r="G58" s="23"/>
      <c r="J58" s="24"/>
      <c r="Q58" s="25"/>
    </row>
    <row r="59" spans="1:29" ht="15.75" customHeight="1" x14ac:dyDescent="0.3">
      <c r="D59" s="22"/>
      <c r="F59" s="23"/>
      <c r="G59" s="23"/>
      <c r="J59" s="24"/>
      <c r="Q59" s="25"/>
    </row>
    <row r="60" spans="1:29" ht="15.75" customHeight="1" x14ac:dyDescent="0.3">
      <c r="D60" s="22"/>
      <c r="F60" s="23"/>
      <c r="G60" s="23"/>
      <c r="J60" s="24"/>
      <c r="Q60" s="25"/>
    </row>
    <row r="61" spans="1:29" ht="15.75" customHeight="1" x14ac:dyDescent="0.3">
      <c r="D61" s="22"/>
      <c r="F61" s="23"/>
      <c r="G61" s="23"/>
      <c r="J61" s="24"/>
      <c r="Q61" s="25"/>
    </row>
    <row r="62" spans="1:29" ht="15.75" customHeight="1" x14ac:dyDescent="0.3">
      <c r="D62" s="22"/>
      <c r="F62" s="23"/>
      <c r="G62" s="23"/>
      <c r="J62" s="24"/>
      <c r="Q62" s="25"/>
    </row>
    <row r="63" spans="1:29" ht="15.75" customHeight="1" x14ac:dyDescent="0.3">
      <c r="D63" s="22"/>
      <c r="F63" s="23"/>
      <c r="G63" s="23"/>
      <c r="J63" s="24"/>
      <c r="Q63" s="25"/>
    </row>
    <row r="64" spans="1:29" ht="15.75" customHeight="1" x14ac:dyDescent="0.3">
      <c r="D64" s="22"/>
      <c r="F64" s="23"/>
      <c r="G64" s="23"/>
      <c r="J64" s="24"/>
      <c r="Q64" s="25"/>
    </row>
    <row r="65" spans="4:17" ht="15.75" customHeight="1" x14ac:dyDescent="0.3">
      <c r="D65" s="22"/>
      <c r="F65" s="23"/>
      <c r="G65" s="23"/>
      <c r="J65" s="24"/>
      <c r="Q65" s="25"/>
    </row>
    <row r="66" spans="4:17" ht="15.75" customHeight="1" x14ac:dyDescent="0.3">
      <c r="D66" s="22"/>
      <c r="F66" s="23"/>
      <c r="G66" s="23"/>
      <c r="J66" s="24"/>
      <c r="M66" s="24"/>
      <c r="Q66" s="25"/>
    </row>
    <row r="67" spans="4:17" ht="15.75" customHeight="1" x14ac:dyDescent="0.3">
      <c r="D67" s="22"/>
      <c r="F67" s="23"/>
      <c r="G67" s="23"/>
      <c r="J67" s="24"/>
      <c r="M67" s="24"/>
      <c r="Q67" s="25"/>
    </row>
    <row r="68" spans="4:17" ht="15.75" customHeight="1" x14ac:dyDescent="0.3">
      <c r="D68" s="22"/>
      <c r="F68" s="23"/>
      <c r="G68" s="23"/>
      <c r="J68" s="24"/>
      <c r="M68" s="24"/>
      <c r="Q68" s="25"/>
    </row>
    <row r="69" spans="4:17" ht="15.75" customHeight="1" x14ac:dyDescent="0.3">
      <c r="D69" s="22"/>
      <c r="F69" s="23"/>
      <c r="G69" s="23"/>
      <c r="J69" s="24"/>
      <c r="M69" s="24"/>
      <c r="Q69" s="25"/>
    </row>
    <row r="70" spans="4:17" ht="15.75" customHeight="1" x14ac:dyDescent="0.3">
      <c r="D70" s="22"/>
      <c r="F70" s="23"/>
      <c r="G70" s="23"/>
      <c r="J70" s="24"/>
      <c r="M70" s="24"/>
      <c r="Q70" s="25"/>
    </row>
    <row r="71" spans="4:17" ht="15.75" customHeight="1" x14ac:dyDescent="0.3">
      <c r="D71" s="22"/>
      <c r="F71" s="23"/>
      <c r="G71" s="23"/>
      <c r="J71" s="24"/>
      <c r="M71" s="24"/>
      <c r="Q71" s="25"/>
    </row>
    <row r="72" spans="4:17" ht="15.75" customHeight="1" x14ac:dyDescent="0.3">
      <c r="D72" s="22"/>
      <c r="F72" s="23"/>
      <c r="G72" s="23"/>
      <c r="J72" s="24"/>
      <c r="M72" s="24"/>
      <c r="Q72" s="25"/>
    </row>
    <row r="73" spans="4:17" ht="15.75" customHeight="1" x14ac:dyDescent="0.3">
      <c r="D73" s="22"/>
      <c r="F73" s="23"/>
      <c r="G73" s="23"/>
      <c r="J73" s="24"/>
      <c r="M73" s="24"/>
      <c r="Q73" s="25"/>
    </row>
    <row r="74" spans="4:17" ht="15.75" customHeight="1" x14ac:dyDescent="0.3">
      <c r="D74" s="22"/>
      <c r="F74" s="23"/>
      <c r="G74" s="23"/>
      <c r="J74" s="24"/>
      <c r="M74" s="24"/>
      <c r="Q74" s="25"/>
    </row>
    <row r="75" spans="4:17" ht="15.75" customHeight="1" x14ac:dyDescent="0.3">
      <c r="D75" s="22"/>
      <c r="F75" s="23"/>
      <c r="G75" s="23"/>
      <c r="J75" s="24"/>
      <c r="M75" s="24"/>
      <c r="Q75" s="25"/>
    </row>
    <row r="76" spans="4:17" ht="15.75" customHeight="1" x14ac:dyDescent="0.3">
      <c r="D76" s="22"/>
      <c r="F76" s="23"/>
      <c r="G76" s="23"/>
      <c r="J76" s="24"/>
      <c r="M76" s="24"/>
      <c r="Q76" s="25"/>
    </row>
    <row r="77" spans="4:17" ht="15.75" customHeight="1" x14ac:dyDescent="0.3">
      <c r="D77" s="22"/>
      <c r="F77" s="23"/>
      <c r="G77" s="23"/>
      <c r="J77" s="24"/>
      <c r="M77" s="24"/>
      <c r="Q77" s="25"/>
    </row>
    <row r="78" spans="4:17" ht="15.75" customHeight="1" x14ac:dyDescent="0.3">
      <c r="D78" s="22"/>
      <c r="F78" s="23"/>
      <c r="G78" s="23"/>
      <c r="J78" s="24"/>
      <c r="M78" s="24"/>
      <c r="Q78" s="25"/>
    </row>
    <row r="79" spans="4:17" ht="15.75" customHeight="1" x14ac:dyDescent="0.3">
      <c r="D79" s="22"/>
      <c r="F79" s="23"/>
      <c r="G79" s="23"/>
      <c r="J79" s="24"/>
      <c r="M79" s="24"/>
      <c r="Q79" s="25"/>
    </row>
    <row r="80" spans="4:17" ht="15.75" customHeight="1" x14ac:dyDescent="0.3">
      <c r="D80" s="22"/>
      <c r="F80" s="23"/>
      <c r="G80" s="23"/>
      <c r="J80" s="24"/>
      <c r="M80" s="24"/>
      <c r="Q80" s="25"/>
    </row>
    <row r="81" spans="4:17" ht="15.75" customHeight="1" x14ac:dyDescent="0.3">
      <c r="D81" s="22"/>
      <c r="F81" s="23"/>
      <c r="G81" s="23"/>
      <c r="J81" s="24"/>
      <c r="M81" s="24"/>
      <c r="Q81" s="25"/>
    </row>
    <row r="82" spans="4:17" ht="15.75" customHeight="1" x14ac:dyDescent="0.3">
      <c r="D82" s="22"/>
      <c r="F82" s="23"/>
      <c r="G82" s="23"/>
      <c r="J82" s="24"/>
      <c r="M82" s="24"/>
      <c r="Q82" s="25"/>
    </row>
    <row r="83" spans="4:17" ht="15.75" customHeight="1" x14ac:dyDescent="0.3">
      <c r="D83" s="22"/>
      <c r="F83" s="23"/>
      <c r="G83" s="23"/>
      <c r="J83" s="24"/>
      <c r="M83" s="24"/>
      <c r="Q83" s="25"/>
    </row>
    <row r="84" spans="4:17" ht="15.75" customHeight="1" x14ac:dyDescent="0.3">
      <c r="D84" s="22"/>
      <c r="F84" s="23"/>
      <c r="G84" s="23"/>
      <c r="J84" s="24"/>
      <c r="M84" s="24"/>
      <c r="Q84" s="25"/>
    </row>
    <row r="85" spans="4:17" ht="15.75" customHeight="1" x14ac:dyDescent="0.3">
      <c r="D85" s="22"/>
      <c r="F85" s="23"/>
      <c r="G85" s="23"/>
      <c r="J85" s="24"/>
      <c r="M85" s="24"/>
      <c r="Q85" s="25"/>
    </row>
    <row r="86" spans="4:17" ht="15.75" customHeight="1" x14ac:dyDescent="0.3">
      <c r="D86" s="22"/>
      <c r="F86" s="23"/>
      <c r="G86" s="23"/>
      <c r="J86" s="24"/>
      <c r="M86" s="24"/>
      <c r="Q86" s="25"/>
    </row>
    <row r="87" spans="4:17" ht="15.75" customHeight="1" x14ac:dyDescent="0.3">
      <c r="D87" s="22"/>
      <c r="F87" s="23"/>
      <c r="G87" s="23"/>
      <c r="J87" s="24"/>
      <c r="M87" s="24"/>
      <c r="Q87" s="25"/>
    </row>
    <row r="88" spans="4:17" ht="15.75" customHeight="1" x14ac:dyDescent="0.3">
      <c r="D88" s="22"/>
      <c r="F88" s="23"/>
      <c r="G88" s="23"/>
      <c r="J88" s="24"/>
      <c r="M88" s="24"/>
      <c r="Q88" s="25"/>
    </row>
    <row r="89" spans="4:17" ht="15.75" customHeight="1" x14ac:dyDescent="0.3">
      <c r="D89" s="22"/>
      <c r="F89" s="23"/>
      <c r="G89" s="23"/>
      <c r="J89" s="24"/>
      <c r="M89" s="24"/>
      <c r="Q89" s="25"/>
    </row>
    <row r="90" spans="4:17" ht="15.75" customHeight="1" x14ac:dyDescent="0.3">
      <c r="D90" s="22"/>
      <c r="F90" s="23"/>
      <c r="G90" s="23"/>
      <c r="J90" s="24"/>
      <c r="M90" s="24"/>
      <c r="Q90" s="25"/>
    </row>
    <row r="91" spans="4:17" ht="15.75" customHeight="1" x14ac:dyDescent="0.3">
      <c r="D91" s="22"/>
      <c r="F91" s="23"/>
      <c r="G91" s="23"/>
      <c r="J91" s="24"/>
      <c r="M91" s="24"/>
      <c r="Q91" s="25"/>
    </row>
    <row r="92" spans="4:17" ht="15.75" customHeight="1" x14ac:dyDescent="0.3">
      <c r="D92" s="22"/>
      <c r="F92" s="23"/>
      <c r="G92" s="23"/>
      <c r="J92" s="24"/>
      <c r="M92" s="24"/>
      <c r="Q92" s="25"/>
    </row>
    <row r="93" spans="4:17" ht="15.75" customHeight="1" x14ac:dyDescent="0.3">
      <c r="D93" s="22"/>
      <c r="F93" s="23"/>
      <c r="G93" s="23"/>
      <c r="J93" s="24"/>
      <c r="M93" s="24"/>
      <c r="Q93" s="25"/>
    </row>
    <row r="94" spans="4:17" ht="15.75" customHeight="1" x14ac:dyDescent="0.3">
      <c r="D94" s="22"/>
      <c r="F94" s="23"/>
      <c r="G94" s="23"/>
      <c r="J94" s="24"/>
      <c r="M94" s="24"/>
      <c r="Q94" s="25"/>
    </row>
    <row r="95" spans="4:17" ht="15.75" customHeight="1" x14ac:dyDescent="0.3">
      <c r="D95" s="22"/>
      <c r="F95" s="23"/>
      <c r="G95" s="23"/>
      <c r="J95" s="24"/>
      <c r="M95" s="24"/>
      <c r="Q95" s="25"/>
    </row>
    <row r="96" spans="4:17" ht="15.75" customHeight="1" x14ac:dyDescent="0.3">
      <c r="D96" s="22"/>
      <c r="F96" s="23"/>
      <c r="G96" s="23"/>
      <c r="J96" s="24"/>
      <c r="M96" s="24"/>
      <c r="Q96" s="25"/>
    </row>
    <row r="97" spans="4:17" ht="15.75" customHeight="1" x14ac:dyDescent="0.3">
      <c r="D97" s="22"/>
      <c r="F97" s="23"/>
      <c r="G97" s="23"/>
      <c r="J97" s="24"/>
      <c r="M97" s="24"/>
      <c r="Q97" s="25"/>
    </row>
    <row r="98" spans="4:17" ht="15.75" customHeight="1" x14ac:dyDescent="0.3">
      <c r="D98" s="22"/>
      <c r="F98" s="23"/>
      <c r="G98" s="23"/>
      <c r="J98" s="24"/>
      <c r="M98" s="24"/>
      <c r="Q98" s="25"/>
    </row>
    <row r="99" spans="4:17" ht="15.75" customHeight="1" x14ac:dyDescent="0.3">
      <c r="D99" s="22"/>
      <c r="F99" s="23"/>
      <c r="G99" s="23"/>
      <c r="J99" s="24"/>
      <c r="M99" s="24"/>
      <c r="Q99" s="25"/>
    </row>
    <row r="100" spans="4:17" ht="15.75" customHeight="1" x14ac:dyDescent="0.3">
      <c r="D100" s="22"/>
      <c r="F100" s="23"/>
      <c r="G100" s="23"/>
      <c r="J100" s="24"/>
      <c r="M100" s="24"/>
      <c r="Q100" s="25"/>
    </row>
    <row r="101" spans="4:17" ht="15.75" customHeight="1" x14ac:dyDescent="0.3">
      <c r="D101" s="22"/>
      <c r="F101" s="23"/>
      <c r="G101" s="23"/>
      <c r="J101" s="24"/>
      <c r="M101" s="24"/>
      <c r="Q101" s="25"/>
    </row>
    <row r="102" spans="4:17" ht="15.75" customHeight="1" x14ac:dyDescent="0.3">
      <c r="D102" s="22"/>
      <c r="F102" s="23"/>
      <c r="G102" s="23"/>
      <c r="J102" s="24"/>
      <c r="M102" s="24"/>
      <c r="Q102" s="25"/>
    </row>
    <row r="103" spans="4:17" ht="15.75" customHeight="1" x14ac:dyDescent="0.3">
      <c r="D103" s="22"/>
      <c r="F103" s="23"/>
      <c r="G103" s="23"/>
      <c r="J103" s="24"/>
      <c r="M103" s="24"/>
      <c r="Q103" s="25"/>
    </row>
    <row r="104" spans="4:17" ht="15.75" customHeight="1" x14ac:dyDescent="0.3">
      <c r="D104" s="22"/>
      <c r="F104" s="23"/>
      <c r="G104" s="23"/>
      <c r="J104" s="24"/>
      <c r="M104" s="24"/>
      <c r="Q104" s="25"/>
    </row>
    <row r="105" spans="4:17" ht="15.75" customHeight="1" x14ac:dyDescent="0.3">
      <c r="D105" s="22"/>
      <c r="F105" s="23"/>
      <c r="G105" s="23"/>
      <c r="J105" s="24"/>
      <c r="M105" s="24"/>
      <c r="Q105" s="25"/>
    </row>
    <row r="106" spans="4:17" ht="15.75" customHeight="1" x14ac:dyDescent="0.3">
      <c r="D106" s="22"/>
      <c r="F106" s="23"/>
      <c r="G106" s="23"/>
      <c r="J106" s="24"/>
      <c r="M106" s="24"/>
      <c r="Q106" s="25"/>
    </row>
    <row r="107" spans="4:17" ht="15.75" customHeight="1" x14ac:dyDescent="0.3">
      <c r="D107" s="22"/>
      <c r="F107" s="23"/>
      <c r="G107" s="23"/>
      <c r="J107" s="24"/>
      <c r="M107" s="24"/>
      <c r="Q107" s="25"/>
    </row>
    <row r="108" spans="4:17" ht="15.75" customHeight="1" x14ac:dyDescent="0.3">
      <c r="D108" s="22"/>
      <c r="F108" s="23"/>
      <c r="G108" s="23"/>
      <c r="J108" s="24"/>
      <c r="M108" s="24"/>
      <c r="Q108" s="25"/>
    </row>
    <row r="109" spans="4:17" ht="15.75" customHeight="1" x14ac:dyDescent="0.3">
      <c r="D109" s="22"/>
      <c r="F109" s="23"/>
      <c r="G109" s="23"/>
      <c r="J109" s="24"/>
      <c r="M109" s="24"/>
      <c r="Q109" s="25"/>
    </row>
    <row r="110" spans="4:17" ht="15.75" customHeight="1" x14ac:dyDescent="0.3">
      <c r="D110" s="22"/>
      <c r="F110" s="23"/>
      <c r="G110" s="23"/>
      <c r="J110" s="24"/>
      <c r="M110" s="24"/>
      <c r="Q110" s="25"/>
    </row>
    <row r="111" spans="4:17" ht="15.75" customHeight="1" x14ac:dyDescent="0.3">
      <c r="D111" s="22"/>
      <c r="F111" s="23"/>
      <c r="G111" s="23"/>
      <c r="J111" s="24"/>
      <c r="M111" s="24"/>
      <c r="Q111" s="25"/>
    </row>
    <row r="112" spans="4:17" ht="15.75" customHeight="1" x14ac:dyDescent="0.3">
      <c r="D112" s="22"/>
      <c r="F112" s="23"/>
      <c r="G112" s="23"/>
      <c r="J112" s="24"/>
      <c r="M112" s="24"/>
      <c r="Q112" s="25"/>
    </row>
    <row r="113" spans="4:17" ht="15.75" customHeight="1" x14ac:dyDescent="0.3">
      <c r="D113" s="22"/>
      <c r="F113" s="23"/>
      <c r="G113" s="23"/>
      <c r="J113" s="24"/>
      <c r="M113" s="24"/>
      <c r="Q113" s="25"/>
    </row>
    <row r="114" spans="4:17" ht="15.75" customHeight="1" x14ac:dyDescent="0.3">
      <c r="D114" s="22"/>
      <c r="F114" s="23"/>
      <c r="G114" s="23"/>
      <c r="J114" s="24"/>
      <c r="M114" s="24"/>
      <c r="Q114" s="25"/>
    </row>
    <row r="115" spans="4:17" ht="15.75" customHeight="1" x14ac:dyDescent="0.3">
      <c r="D115" s="22"/>
      <c r="F115" s="23"/>
      <c r="G115" s="23"/>
      <c r="J115" s="24"/>
      <c r="M115" s="24"/>
      <c r="Q115" s="25"/>
    </row>
    <row r="116" spans="4:17" ht="15.75" customHeight="1" x14ac:dyDescent="0.3">
      <c r="D116" s="22"/>
      <c r="F116" s="23"/>
      <c r="G116" s="23"/>
      <c r="J116" s="24"/>
      <c r="M116" s="24"/>
      <c r="Q116" s="25"/>
    </row>
    <row r="117" spans="4:17" ht="15.75" customHeight="1" x14ac:dyDescent="0.3">
      <c r="D117" s="22"/>
      <c r="F117" s="23"/>
      <c r="G117" s="23"/>
      <c r="J117" s="24"/>
      <c r="M117" s="24"/>
      <c r="Q117" s="25"/>
    </row>
    <row r="118" spans="4:17" ht="15.75" customHeight="1" x14ac:dyDescent="0.3">
      <c r="D118" s="22"/>
      <c r="F118" s="23"/>
      <c r="G118" s="23"/>
      <c r="J118" s="24"/>
      <c r="M118" s="24"/>
      <c r="Q118" s="25"/>
    </row>
    <row r="119" spans="4:17" ht="15.75" customHeight="1" x14ac:dyDescent="0.3">
      <c r="D119" s="22"/>
      <c r="F119" s="23"/>
      <c r="G119" s="23"/>
      <c r="J119" s="24"/>
      <c r="M119" s="24"/>
      <c r="Q119" s="25"/>
    </row>
    <row r="120" spans="4:17" ht="15.75" customHeight="1" x14ac:dyDescent="0.3">
      <c r="D120" s="22"/>
      <c r="F120" s="23"/>
      <c r="G120" s="23"/>
      <c r="J120" s="24"/>
      <c r="M120" s="24"/>
      <c r="Q120" s="25"/>
    </row>
    <row r="121" spans="4:17" ht="15.75" customHeight="1" x14ac:dyDescent="0.3">
      <c r="D121" s="22"/>
      <c r="F121" s="23"/>
      <c r="G121" s="23"/>
      <c r="J121" s="24"/>
      <c r="M121" s="24"/>
      <c r="Q121" s="25"/>
    </row>
    <row r="122" spans="4:17" ht="15.75" customHeight="1" x14ac:dyDescent="0.3">
      <c r="D122" s="22"/>
      <c r="F122" s="23"/>
      <c r="G122" s="23"/>
      <c r="J122" s="24"/>
      <c r="M122" s="24"/>
      <c r="Q122" s="25"/>
    </row>
    <row r="123" spans="4:17" ht="15.75" customHeight="1" x14ac:dyDescent="0.3">
      <c r="D123" s="22"/>
      <c r="F123" s="23"/>
      <c r="G123" s="23"/>
      <c r="J123" s="24"/>
      <c r="M123" s="24"/>
      <c r="Q123" s="25"/>
    </row>
    <row r="124" spans="4:17" ht="15.75" customHeight="1" x14ac:dyDescent="0.3">
      <c r="D124" s="22"/>
      <c r="F124" s="23"/>
      <c r="G124" s="23"/>
      <c r="J124" s="24"/>
      <c r="M124" s="24"/>
      <c r="Q124" s="25"/>
    </row>
    <row r="125" spans="4:17" ht="15.75" customHeight="1" x14ac:dyDescent="0.3">
      <c r="D125" s="22"/>
      <c r="F125" s="23"/>
      <c r="G125" s="23"/>
      <c r="J125" s="24"/>
      <c r="M125" s="24"/>
      <c r="Q125" s="25"/>
    </row>
    <row r="126" spans="4:17" ht="15.75" customHeight="1" x14ac:dyDescent="0.3">
      <c r="D126" s="22"/>
      <c r="F126" s="23"/>
      <c r="G126" s="23"/>
      <c r="J126" s="24"/>
      <c r="M126" s="24"/>
      <c r="Q126" s="25"/>
    </row>
    <row r="127" spans="4:17" ht="15.75" customHeight="1" x14ac:dyDescent="0.3">
      <c r="D127" s="22"/>
      <c r="F127" s="23"/>
      <c r="G127" s="23"/>
      <c r="J127" s="24"/>
      <c r="M127" s="24"/>
      <c r="Q127" s="25"/>
    </row>
    <row r="128" spans="4:17" ht="15.75" customHeight="1" x14ac:dyDescent="0.3">
      <c r="D128" s="22"/>
      <c r="F128" s="23"/>
      <c r="G128" s="23"/>
      <c r="J128" s="24"/>
      <c r="M128" s="24"/>
      <c r="Q128" s="25"/>
    </row>
    <row r="129" spans="4:17" ht="15.75" customHeight="1" x14ac:dyDescent="0.3">
      <c r="D129" s="22"/>
      <c r="F129" s="23"/>
      <c r="G129" s="23"/>
      <c r="J129" s="24"/>
      <c r="M129" s="24"/>
      <c r="Q129" s="25"/>
    </row>
    <row r="130" spans="4:17" ht="15.75" customHeight="1" x14ac:dyDescent="0.3">
      <c r="D130" s="22"/>
      <c r="F130" s="23"/>
      <c r="G130" s="23"/>
      <c r="J130" s="24"/>
      <c r="M130" s="24"/>
      <c r="Q130" s="25"/>
    </row>
    <row r="131" spans="4:17" ht="15.75" customHeight="1" x14ac:dyDescent="0.3">
      <c r="D131" s="22"/>
      <c r="F131" s="23"/>
      <c r="G131" s="23"/>
      <c r="J131" s="24"/>
      <c r="M131" s="24"/>
      <c r="Q131" s="25"/>
    </row>
    <row r="132" spans="4:17" ht="15.75" customHeight="1" x14ac:dyDescent="0.3">
      <c r="D132" s="22"/>
      <c r="F132" s="23"/>
      <c r="G132" s="23"/>
      <c r="J132" s="24"/>
      <c r="M132" s="24"/>
      <c r="Q132" s="25"/>
    </row>
    <row r="133" spans="4:17" ht="15.75" customHeight="1" x14ac:dyDescent="0.3">
      <c r="D133" s="22"/>
      <c r="F133" s="23"/>
      <c r="G133" s="23"/>
      <c r="J133" s="24"/>
      <c r="M133" s="24"/>
      <c r="Q133" s="25"/>
    </row>
    <row r="134" spans="4:17" ht="15.75" customHeight="1" x14ac:dyDescent="0.3">
      <c r="D134" s="22"/>
      <c r="F134" s="23"/>
      <c r="G134" s="23"/>
      <c r="J134" s="24"/>
      <c r="M134" s="24"/>
      <c r="Q134" s="25"/>
    </row>
    <row r="135" spans="4:17" ht="15.75" customHeight="1" x14ac:dyDescent="0.3">
      <c r="D135" s="22"/>
      <c r="F135" s="23"/>
      <c r="G135" s="23"/>
      <c r="J135" s="24"/>
      <c r="M135" s="24"/>
      <c r="Q135" s="25"/>
    </row>
    <row r="136" spans="4:17" ht="15.75" customHeight="1" x14ac:dyDescent="0.3">
      <c r="D136" s="22"/>
      <c r="F136" s="23"/>
      <c r="G136" s="23"/>
      <c r="J136" s="24"/>
      <c r="M136" s="24"/>
      <c r="Q136" s="25"/>
    </row>
    <row r="137" spans="4:17" ht="15.75" customHeight="1" x14ac:dyDescent="0.3">
      <c r="D137" s="22"/>
      <c r="F137" s="23"/>
      <c r="G137" s="23"/>
      <c r="J137" s="24"/>
      <c r="M137" s="24"/>
      <c r="Q137" s="25"/>
    </row>
    <row r="138" spans="4:17" ht="15.75" customHeight="1" x14ac:dyDescent="0.3">
      <c r="D138" s="22"/>
      <c r="F138" s="23"/>
      <c r="G138" s="23"/>
      <c r="J138" s="24"/>
      <c r="M138" s="24"/>
      <c r="Q138" s="25"/>
    </row>
    <row r="139" spans="4:17" ht="15.75" customHeight="1" x14ac:dyDescent="0.3">
      <c r="D139" s="22"/>
      <c r="F139" s="23"/>
      <c r="G139" s="23"/>
      <c r="J139" s="24"/>
      <c r="M139" s="24"/>
      <c r="Q139" s="25"/>
    </row>
    <row r="140" spans="4:17" ht="15.75" customHeight="1" x14ac:dyDescent="0.3">
      <c r="D140" s="22"/>
      <c r="F140" s="23"/>
      <c r="G140" s="23"/>
      <c r="J140" s="24"/>
      <c r="M140" s="24"/>
      <c r="Q140" s="25"/>
    </row>
    <row r="141" spans="4:17" ht="15.75" customHeight="1" x14ac:dyDescent="0.3">
      <c r="D141" s="22"/>
      <c r="F141" s="23"/>
      <c r="G141" s="23"/>
      <c r="J141" s="24"/>
      <c r="M141" s="24"/>
      <c r="Q141" s="25"/>
    </row>
    <row r="142" spans="4:17" ht="15.75" customHeight="1" x14ac:dyDescent="0.3">
      <c r="D142" s="22"/>
      <c r="F142" s="23"/>
      <c r="G142" s="23"/>
      <c r="J142" s="24"/>
      <c r="M142" s="24"/>
      <c r="Q142" s="25"/>
    </row>
    <row r="143" spans="4:17" ht="15.75" customHeight="1" x14ac:dyDescent="0.3">
      <c r="D143" s="22"/>
      <c r="F143" s="23"/>
      <c r="G143" s="23"/>
      <c r="J143" s="24"/>
      <c r="M143" s="24"/>
      <c r="Q143" s="25"/>
    </row>
    <row r="144" spans="4:17" ht="15.75" customHeight="1" x14ac:dyDescent="0.3">
      <c r="D144" s="22"/>
      <c r="F144" s="23"/>
      <c r="G144" s="23"/>
      <c r="J144" s="24"/>
      <c r="M144" s="24"/>
      <c r="Q144" s="25"/>
    </row>
    <row r="145" spans="4:17" ht="15.75" customHeight="1" x14ac:dyDescent="0.3">
      <c r="D145" s="22"/>
      <c r="F145" s="23"/>
      <c r="G145" s="23"/>
      <c r="J145" s="24"/>
      <c r="M145" s="24"/>
      <c r="Q145" s="25"/>
    </row>
    <row r="146" spans="4:17" ht="15.75" customHeight="1" x14ac:dyDescent="0.3">
      <c r="D146" s="22"/>
      <c r="F146" s="23"/>
      <c r="G146" s="23"/>
      <c r="J146" s="24"/>
      <c r="M146" s="24"/>
      <c r="Q146" s="25"/>
    </row>
    <row r="147" spans="4:17" ht="15.75" customHeight="1" x14ac:dyDescent="0.3">
      <c r="D147" s="22"/>
      <c r="F147" s="23"/>
      <c r="G147" s="23"/>
      <c r="J147" s="24"/>
      <c r="M147" s="24"/>
      <c r="Q147" s="25"/>
    </row>
    <row r="148" spans="4:17" ht="15.75" customHeight="1" x14ac:dyDescent="0.3">
      <c r="D148" s="22"/>
      <c r="F148" s="23"/>
      <c r="G148" s="23"/>
      <c r="J148" s="24"/>
      <c r="M148" s="24"/>
      <c r="Q148" s="25"/>
    </row>
    <row r="149" spans="4:17" ht="15.75" customHeight="1" x14ac:dyDescent="0.3">
      <c r="D149" s="22"/>
      <c r="F149" s="23"/>
      <c r="G149" s="23"/>
      <c r="J149" s="24"/>
      <c r="M149" s="24"/>
      <c r="Q149" s="25"/>
    </row>
    <row r="150" spans="4:17" ht="15.75" customHeight="1" x14ac:dyDescent="0.3">
      <c r="D150" s="22"/>
      <c r="F150" s="23"/>
      <c r="G150" s="23"/>
      <c r="J150" s="24"/>
      <c r="M150" s="24"/>
      <c r="Q150" s="25"/>
    </row>
    <row r="151" spans="4:17" ht="15.75" customHeight="1" x14ac:dyDescent="0.3">
      <c r="D151" s="22"/>
      <c r="F151" s="23"/>
      <c r="G151" s="23"/>
      <c r="J151" s="24"/>
      <c r="M151" s="24"/>
      <c r="Q151" s="25"/>
    </row>
    <row r="152" spans="4:17" ht="15.75" customHeight="1" x14ac:dyDescent="0.3">
      <c r="D152" s="22"/>
      <c r="F152" s="23"/>
      <c r="G152" s="23"/>
      <c r="J152" s="24"/>
      <c r="M152" s="24"/>
      <c r="Q152" s="25"/>
    </row>
    <row r="153" spans="4:17" ht="15.75" customHeight="1" x14ac:dyDescent="0.3">
      <c r="D153" s="22"/>
      <c r="F153" s="23"/>
      <c r="G153" s="23"/>
      <c r="J153" s="24"/>
      <c r="M153" s="24"/>
      <c r="Q153" s="25"/>
    </row>
    <row r="154" spans="4:17" ht="15.75" customHeight="1" x14ac:dyDescent="0.3">
      <c r="D154" s="22"/>
      <c r="F154" s="23"/>
      <c r="G154" s="23"/>
      <c r="J154" s="24"/>
      <c r="M154" s="24"/>
      <c r="Q154" s="25"/>
    </row>
    <row r="155" spans="4:17" ht="15.75" customHeight="1" x14ac:dyDescent="0.3">
      <c r="D155" s="22"/>
      <c r="F155" s="23"/>
      <c r="G155" s="23"/>
      <c r="J155" s="24"/>
      <c r="M155" s="24"/>
      <c r="Q155" s="25"/>
    </row>
    <row r="156" spans="4:17" ht="15.75" customHeight="1" x14ac:dyDescent="0.3">
      <c r="D156" s="22"/>
      <c r="F156" s="23"/>
      <c r="G156" s="23"/>
      <c r="J156" s="24"/>
      <c r="M156" s="24"/>
      <c r="Q156" s="25"/>
    </row>
    <row r="157" spans="4:17" ht="15.75" customHeight="1" x14ac:dyDescent="0.3">
      <c r="D157" s="22"/>
      <c r="F157" s="23"/>
      <c r="G157" s="23"/>
      <c r="J157" s="24"/>
      <c r="M157" s="24"/>
      <c r="Q157" s="25"/>
    </row>
    <row r="158" spans="4:17" ht="15.75" customHeight="1" x14ac:dyDescent="0.3">
      <c r="D158" s="22"/>
      <c r="F158" s="23"/>
      <c r="G158" s="23"/>
      <c r="J158" s="24"/>
      <c r="M158" s="24"/>
      <c r="Q158" s="25"/>
    </row>
    <row r="159" spans="4:17" ht="15.75" customHeight="1" x14ac:dyDescent="0.3">
      <c r="D159" s="22"/>
      <c r="F159" s="23"/>
      <c r="G159" s="23"/>
      <c r="J159" s="24"/>
      <c r="M159" s="24"/>
      <c r="Q159" s="25"/>
    </row>
    <row r="160" spans="4:17" ht="15.75" customHeight="1" x14ac:dyDescent="0.3">
      <c r="D160" s="22"/>
      <c r="F160" s="23"/>
      <c r="G160" s="23"/>
      <c r="J160" s="24"/>
      <c r="M160" s="24"/>
      <c r="Q160" s="25"/>
    </row>
    <row r="161" spans="4:17" ht="15.75" customHeight="1" x14ac:dyDescent="0.3">
      <c r="D161" s="22"/>
      <c r="F161" s="23"/>
      <c r="G161" s="23"/>
      <c r="J161" s="24"/>
      <c r="M161" s="24"/>
      <c r="Q161" s="25"/>
    </row>
    <row r="162" spans="4:17" ht="15.75" customHeight="1" x14ac:dyDescent="0.3">
      <c r="D162" s="22"/>
      <c r="F162" s="23"/>
      <c r="G162" s="23"/>
      <c r="J162" s="24"/>
      <c r="M162" s="24"/>
      <c r="Q162" s="25"/>
    </row>
    <row r="163" spans="4:17" ht="15.75" customHeight="1" x14ac:dyDescent="0.3">
      <c r="D163" s="22"/>
      <c r="F163" s="23"/>
      <c r="G163" s="23"/>
      <c r="J163" s="24"/>
      <c r="M163" s="24"/>
      <c r="Q163" s="25"/>
    </row>
    <row r="164" spans="4:17" ht="15.75" customHeight="1" x14ac:dyDescent="0.3">
      <c r="D164" s="22"/>
      <c r="F164" s="23"/>
      <c r="G164" s="23"/>
      <c r="J164" s="24"/>
      <c r="M164" s="24"/>
      <c r="Q164" s="25"/>
    </row>
    <row r="165" spans="4:17" ht="15.75" customHeight="1" x14ac:dyDescent="0.3">
      <c r="D165" s="22"/>
      <c r="F165" s="23"/>
      <c r="G165" s="23"/>
      <c r="J165" s="24"/>
      <c r="M165" s="24"/>
      <c r="Q165" s="25"/>
    </row>
    <row r="166" spans="4:17" ht="15.75" customHeight="1" x14ac:dyDescent="0.3">
      <c r="D166" s="22"/>
      <c r="F166" s="23"/>
      <c r="G166" s="23"/>
      <c r="J166" s="24"/>
      <c r="M166" s="24"/>
      <c r="Q166" s="25"/>
    </row>
    <row r="167" spans="4:17" ht="15.75" customHeight="1" x14ac:dyDescent="0.3">
      <c r="D167" s="22"/>
      <c r="F167" s="23"/>
      <c r="G167" s="23"/>
      <c r="J167" s="24"/>
      <c r="M167" s="24"/>
      <c r="Q167" s="25"/>
    </row>
    <row r="168" spans="4:17" ht="15.75" customHeight="1" x14ac:dyDescent="0.3">
      <c r="D168" s="22"/>
      <c r="F168" s="23"/>
      <c r="G168" s="23"/>
      <c r="J168" s="24"/>
      <c r="M168" s="24"/>
      <c r="Q168" s="25"/>
    </row>
    <row r="169" spans="4:17" ht="15.75" customHeight="1" x14ac:dyDescent="0.3">
      <c r="D169" s="22"/>
      <c r="F169" s="23"/>
      <c r="G169" s="23"/>
      <c r="J169" s="24"/>
      <c r="M169" s="24"/>
      <c r="Q169" s="25"/>
    </row>
    <row r="170" spans="4:17" ht="15.75" customHeight="1" x14ac:dyDescent="0.3">
      <c r="D170" s="22"/>
      <c r="F170" s="23"/>
      <c r="G170" s="23"/>
      <c r="J170" s="24"/>
      <c r="M170" s="24"/>
      <c r="Q170" s="25"/>
    </row>
    <row r="171" spans="4:17" ht="15.75" customHeight="1" x14ac:dyDescent="0.3">
      <c r="D171" s="22"/>
      <c r="F171" s="23"/>
      <c r="G171" s="23"/>
      <c r="J171" s="24"/>
      <c r="M171" s="24"/>
      <c r="Q171" s="25"/>
    </row>
    <row r="172" spans="4:17" ht="15.75" customHeight="1" x14ac:dyDescent="0.3">
      <c r="D172" s="22"/>
      <c r="F172" s="23"/>
      <c r="G172" s="23"/>
      <c r="J172" s="24"/>
      <c r="M172" s="24"/>
      <c r="Q172" s="25"/>
    </row>
    <row r="173" spans="4:17" ht="15.75" customHeight="1" x14ac:dyDescent="0.3">
      <c r="D173" s="22"/>
      <c r="F173" s="23"/>
      <c r="G173" s="23"/>
      <c r="J173" s="24"/>
      <c r="M173" s="24"/>
      <c r="Q173" s="25"/>
    </row>
    <row r="174" spans="4:17" ht="15.75" customHeight="1" x14ac:dyDescent="0.3">
      <c r="D174" s="22"/>
      <c r="F174" s="23"/>
      <c r="G174" s="23"/>
      <c r="J174" s="24"/>
      <c r="M174" s="24"/>
      <c r="Q174" s="25"/>
    </row>
    <row r="175" spans="4:17" ht="15.75" customHeight="1" x14ac:dyDescent="0.3">
      <c r="D175" s="22"/>
      <c r="F175" s="23"/>
      <c r="G175" s="23"/>
      <c r="J175" s="24"/>
      <c r="M175" s="24"/>
      <c r="Q175" s="25"/>
    </row>
    <row r="176" spans="4:17" ht="15.75" customHeight="1" x14ac:dyDescent="0.3">
      <c r="D176" s="22"/>
      <c r="F176" s="23"/>
      <c r="G176" s="23"/>
      <c r="J176" s="24"/>
      <c r="M176" s="24"/>
      <c r="Q176" s="25"/>
    </row>
    <row r="177" spans="4:17" ht="15.75" customHeight="1" x14ac:dyDescent="0.3">
      <c r="D177" s="22"/>
      <c r="F177" s="23"/>
      <c r="G177" s="23"/>
      <c r="J177" s="24"/>
      <c r="M177" s="24"/>
      <c r="Q177" s="25"/>
    </row>
    <row r="178" spans="4:17" ht="15.75" customHeight="1" x14ac:dyDescent="0.3">
      <c r="D178" s="22"/>
      <c r="F178" s="23"/>
      <c r="G178" s="23"/>
      <c r="J178" s="24"/>
      <c r="M178" s="24"/>
      <c r="Q178" s="25"/>
    </row>
    <row r="179" spans="4:17" ht="15.75" customHeight="1" x14ac:dyDescent="0.3">
      <c r="D179" s="22"/>
      <c r="F179" s="23"/>
      <c r="G179" s="23"/>
      <c r="J179" s="24"/>
      <c r="M179" s="24"/>
      <c r="Q179" s="25"/>
    </row>
    <row r="180" spans="4:17" ht="15.75" customHeight="1" x14ac:dyDescent="0.3">
      <c r="D180" s="22"/>
      <c r="F180" s="23"/>
      <c r="G180" s="23"/>
      <c r="J180" s="24"/>
      <c r="M180" s="24"/>
      <c r="Q180" s="25"/>
    </row>
    <row r="181" spans="4:17" ht="15.75" customHeight="1" x14ac:dyDescent="0.3">
      <c r="D181" s="22"/>
      <c r="F181" s="23"/>
      <c r="G181" s="23"/>
      <c r="J181" s="24"/>
      <c r="M181" s="24"/>
      <c r="Q181" s="25"/>
    </row>
    <row r="182" spans="4:17" ht="15.75" customHeight="1" x14ac:dyDescent="0.3">
      <c r="D182" s="22"/>
      <c r="F182" s="23"/>
      <c r="G182" s="23"/>
      <c r="J182" s="24"/>
      <c r="M182" s="24"/>
      <c r="Q182" s="25"/>
    </row>
    <row r="183" spans="4:17" ht="15.75" customHeight="1" x14ac:dyDescent="0.3">
      <c r="D183" s="22"/>
      <c r="F183" s="23"/>
      <c r="G183" s="23"/>
      <c r="J183" s="24"/>
      <c r="M183" s="24"/>
      <c r="Q183" s="25"/>
    </row>
    <row r="184" spans="4:17" ht="15.75" customHeight="1" x14ac:dyDescent="0.3">
      <c r="D184" s="22"/>
      <c r="F184" s="23"/>
      <c r="G184" s="23"/>
      <c r="J184" s="24"/>
      <c r="M184" s="24"/>
      <c r="Q184" s="25"/>
    </row>
    <row r="185" spans="4:17" ht="15.75" customHeight="1" x14ac:dyDescent="0.3">
      <c r="D185" s="22"/>
      <c r="F185" s="23"/>
      <c r="G185" s="23"/>
      <c r="J185" s="24"/>
      <c r="M185" s="24"/>
      <c r="Q185" s="25"/>
    </row>
    <row r="186" spans="4:17" ht="15.75" customHeight="1" x14ac:dyDescent="0.3">
      <c r="D186" s="22"/>
      <c r="F186" s="23"/>
      <c r="G186" s="23"/>
      <c r="J186" s="24"/>
      <c r="M186" s="24"/>
      <c r="Q186" s="25"/>
    </row>
    <row r="187" spans="4:17" ht="15.75" customHeight="1" x14ac:dyDescent="0.3">
      <c r="D187" s="22"/>
      <c r="F187" s="23"/>
      <c r="G187" s="23"/>
      <c r="J187" s="24"/>
      <c r="M187" s="24"/>
      <c r="Q187" s="25"/>
    </row>
    <row r="188" spans="4:17" ht="15.75" customHeight="1" x14ac:dyDescent="0.3">
      <c r="D188" s="22"/>
      <c r="F188" s="23"/>
      <c r="G188" s="23"/>
      <c r="J188" s="24"/>
      <c r="M188" s="24"/>
      <c r="Q188" s="25"/>
    </row>
    <row r="189" spans="4:17" ht="15.75" customHeight="1" x14ac:dyDescent="0.3">
      <c r="D189" s="22"/>
      <c r="F189" s="23"/>
      <c r="G189" s="23"/>
      <c r="J189" s="24"/>
      <c r="M189" s="24"/>
      <c r="Q189" s="25"/>
    </row>
    <row r="190" spans="4:17" ht="15.75" customHeight="1" x14ac:dyDescent="0.3">
      <c r="D190" s="22"/>
      <c r="F190" s="23"/>
      <c r="G190" s="23"/>
      <c r="J190" s="24"/>
      <c r="M190" s="24"/>
      <c r="Q190" s="25"/>
    </row>
    <row r="191" spans="4:17" ht="15.75" customHeight="1" x14ac:dyDescent="0.3">
      <c r="D191" s="22"/>
      <c r="F191" s="23"/>
      <c r="G191" s="23"/>
      <c r="J191" s="24"/>
      <c r="M191" s="24"/>
      <c r="Q191" s="25"/>
    </row>
    <row r="192" spans="4:17" ht="15.75" customHeight="1" x14ac:dyDescent="0.3">
      <c r="D192" s="22"/>
      <c r="F192" s="23"/>
      <c r="G192" s="23"/>
      <c r="J192" s="24"/>
      <c r="M192" s="24"/>
      <c r="Q192" s="25"/>
    </row>
    <row r="193" spans="4:17" ht="15.75" customHeight="1" x14ac:dyDescent="0.3">
      <c r="D193" s="22"/>
      <c r="F193" s="23"/>
      <c r="G193" s="23"/>
      <c r="J193" s="24"/>
      <c r="M193" s="24"/>
      <c r="Q193" s="25"/>
    </row>
    <row r="194" spans="4:17" ht="15.75" customHeight="1" x14ac:dyDescent="0.3">
      <c r="D194" s="22"/>
      <c r="F194" s="23"/>
      <c r="G194" s="23"/>
      <c r="J194" s="24"/>
      <c r="M194" s="24"/>
      <c r="Q194" s="25"/>
    </row>
    <row r="195" spans="4:17" ht="15.75" customHeight="1" x14ac:dyDescent="0.3">
      <c r="D195" s="22"/>
      <c r="F195" s="23"/>
      <c r="G195" s="23"/>
      <c r="J195" s="24"/>
      <c r="M195" s="24"/>
      <c r="Q195" s="25"/>
    </row>
    <row r="196" spans="4:17" ht="15.75" customHeight="1" x14ac:dyDescent="0.3">
      <c r="D196" s="22"/>
      <c r="F196" s="23"/>
      <c r="G196" s="23"/>
      <c r="J196" s="24"/>
      <c r="M196" s="24"/>
      <c r="Q196" s="25"/>
    </row>
    <row r="197" spans="4:17" ht="15.75" customHeight="1" x14ac:dyDescent="0.3">
      <c r="D197" s="22"/>
      <c r="F197" s="23"/>
      <c r="G197" s="23"/>
      <c r="J197" s="24"/>
      <c r="M197" s="24"/>
      <c r="Q197" s="25"/>
    </row>
    <row r="198" spans="4:17" ht="15.75" customHeight="1" x14ac:dyDescent="0.3">
      <c r="D198" s="22"/>
      <c r="F198" s="23"/>
      <c r="G198" s="23"/>
      <c r="J198" s="24"/>
      <c r="M198" s="24"/>
      <c r="Q198" s="25"/>
    </row>
    <row r="199" spans="4:17" ht="15.75" customHeight="1" x14ac:dyDescent="0.3">
      <c r="D199" s="22"/>
      <c r="F199" s="23"/>
      <c r="G199" s="23"/>
      <c r="J199" s="24"/>
      <c r="M199" s="24"/>
      <c r="Q199" s="25"/>
    </row>
    <row r="200" spans="4:17" ht="15.75" customHeight="1" x14ac:dyDescent="0.3">
      <c r="D200" s="22"/>
      <c r="F200" s="23"/>
      <c r="G200" s="23"/>
      <c r="J200" s="24"/>
      <c r="M200" s="24"/>
      <c r="Q200" s="25"/>
    </row>
    <row r="201" spans="4:17" ht="15.75" customHeight="1" x14ac:dyDescent="0.3">
      <c r="D201" s="22"/>
      <c r="F201" s="23"/>
      <c r="G201" s="23"/>
      <c r="J201" s="24"/>
      <c r="M201" s="24"/>
      <c r="Q201" s="25"/>
    </row>
    <row r="202" spans="4:17" ht="15.75" customHeight="1" x14ac:dyDescent="0.3">
      <c r="D202" s="22"/>
      <c r="F202" s="23"/>
      <c r="G202" s="23"/>
      <c r="J202" s="24"/>
      <c r="M202" s="24"/>
      <c r="Q202" s="25"/>
    </row>
    <row r="203" spans="4:17" ht="15.75" customHeight="1" x14ac:dyDescent="0.3">
      <c r="D203" s="22"/>
      <c r="F203" s="23"/>
      <c r="G203" s="23"/>
      <c r="J203" s="24"/>
      <c r="M203" s="24"/>
      <c r="Q203" s="25"/>
    </row>
    <row r="204" spans="4:17" ht="15.75" customHeight="1" x14ac:dyDescent="0.3">
      <c r="D204" s="22"/>
      <c r="F204" s="23"/>
      <c r="G204" s="23"/>
      <c r="J204" s="24"/>
      <c r="M204" s="24"/>
      <c r="Q204" s="25"/>
    </row>
    <row r="205" spans="4:17" ht="15.75" customHeight="1" x14ac:dyDescent="0.3">
      <c r="D205" s="22"/>
      <c r="F205" s="23"/>
      <c r="G205" s="23"/>
      <c r="J205" s="24"/>
      <c r="M205" s="24"/>
      <c r="Q205" s="25"/>
    </row>
    <row r="206" spans="4:17" ht="15.75" customHeight="1" x14ac:dyDescent="0.3">
      <c r="D206" s="22"/>
      <c r="F206" s="23"/>
      <c r="G206" s="23"/>
      <c r="J206" s="24"/>
      <c r="M206" s="24"/>
      <c r="Q206" s="25"/>
    </row>
    <row r="207" spans="4:17" ht="15.75" customHeight="1" x14ac:dyDescent="0.3">
      <c r="D207" s="22"/>
      <c r="F207" s="23"/>
      <c r="G207" s="23"/>
      <c r="J207" s="24"/>
      <c r="M207" s="24"/>
      <c r="Q207" s="25"/>
    </row>
    <row r="208" spans="4:17" ht="15.75" customHeight="1" x14ac:dyDescent="0.3">
      <c r="D208" s="22"/>
      <c r="F208" s="23"/>
      <c r="G208" s="23"/>
      <c r="J208" s="24"/>
      <c r="M208" s="24"/>
      <c r="Q208" s="25"/>
    </row>
    <row r="209" spans="4:17" ht="15.75" customHeight="1" x14ac:dyDescent="0.3">
      <c r="D209" s="22"/>
      <c r="F209" s="23"/>
      <c r="G209" s="23"/>
      <c r="J209" s="24"/>
      <c r="M209" s="24"/>
      <c r="Q209" s="25"/>
    </row>
    <row r="210" spans="4:17" ht="15.75" customHeight="1" x14ac:dyDescent="0.3">
      <c r="D210" s="22"/>
      <c r="F210" s="23"/>
      <c r="G210" s="23"/>
      <c r="J210" s="24"/>
      <c r="M210" s="24"/>
      <c r="Q210" s="25"/>
    </row>
    <row r="211" spans="4:17" ht="15.75" customHeight="1" x14ac:dyDescent="0.3">
      <c r="D211" s="22"/>
      <c r="F211" s="23"/>
      <c r="G211" s="23"/>
      <c r="J211" s="24"/>
      <c r="M211" s="24"/>
      <c r="Q211" s="25"/>
    </row>
    <row r="212" spans="4:17" ht="15.75" customHeight="1" x14ac:dyDescent="0.3">
      <c r="D212" s="22"/>
      <c r="F212" s="23"/>
      <c r="G212" s="23"/>
      <c r="J212" s="24"/>
      <c r="M212" s="24"/>
      <c r="Q212" s="25"/>
    </row>
    <row r="213" spans="4:17" ht="15.75" customHeight="1" x14ac:dyDescent="0.3">
      <c r="D213" s="22"/>
      <c r="F213" s="23"/>
      <c r="G213" s="23"/>
      <c r="J213" s="24"/>
      <c r="M213" s="24"/>
      <c r="Q213" s="25"/>
    </row>
    <row r="214" spans="4:17" ht="15.75" customHeight="1" x14ac:dyDescent="0.3">
      <c r="D214" s="22"/>
      <c r="F214" s="23"/>
      <c r="G214" s="23"/>
      <c r="J214" s="24"/>
      <c r="M214" s="24"/>
      <c r="Q214" s="25"/>
    </row>
    <row r="215" spans="4:17" ht="15.75" customHeight="1" x14ac:dyDescent="0.3">
      <c r="D215" s="22"/>
      <c r="F215" s="23"/>
      <c r="G215" s="23"/>
      <c r="J215" s="24"/>
      <c r="M215" s="24"/>
      <c r="Q215" s="25"/>
    </row>
    <row r="216" spans="4:17" ht="15.75" customHeight="1" x14ac:dyDescent="0.3">
      <c r="D216" s="22"/>
      <c r="F216" s="23"/>
      <c r="G216" s="23"/>
      <c r="J216" s="24"/>
      <c r="M216" s="24"/>
      <c r="Q216" s="25"/>
    </row>
    <row r="217" spans="4:17" ht="15.75" customHeight="1" x14ac:dyDescent="0.3">
      <c r="D217" s="22"/>
      <c r="F217" s="23"/>
      <c r="G217" s="23"/>
      <c r="J217" s="24"/>
      <c r="M217" s="24"/>
      <c r="Q217" s="25"/>
    </row>
    <row r="218" spans="4:17" ht="15.75" customHeight="1" x14ac:dyDescent="0.3">
      <c r="D218" s="22"/>
      <c r="F218" s="23"/>
      <c r="G218" s="23"/>
      <c r="J218" s="24"/>
      <c r="M218" s="24"/>
      <c r="Q218" s="25"/>
    </row>
    <row r="219" spans="4:17" ht="15.75" customHeight="1" x14ac:dyDescent="0.3">
      <c r="D219" s="22"/>
      <c r="F219" s="23"/>
      <c r="G219" s="23"/>
      <c r="J219" s="24"/>
      <c r="M219" s="24"/>
      <c r="Q219" s="25"/>
    </row>
    <row r="220" spans="4:17" ht="15.75" customHeight="1" x14ac:dyDescent="0.3">
      <c r="D220" s="22"/>
      <c r="F220" s="23"/>
      <c r="G220" s="23"/>
      <c r="J220" s="24"/>
      <c r="M220" s="24"/>
      <c r="Q220" s="25"/>
    </row>
    <row r="221" spans="4:17" ht="15.75" customHeight="1" x14ac:dyDescent="0.3">
      <c r="D221" s="22"/>
      <c r="F221" s="23"/>
      <c r="G221" s="23"/>
      <c r="J221" s="24"/>
      <c r="M221" s="24"/>
      <c r="Q221" s="25"/>
    </row>
    <row r="222" spans="4:17" ht="15.75" customHeight="1" x14ac:dyDescent="0.3">
      <c r="D222" s="22"/>
      <c r="F222" s="23"/>
      <c r="G222" s="23"/>
      <c r="J222" s="24"/>
      <c r="M222" s="24"/>
      <c r="Q222" s="25"/>
    </row>
    <row r="223" spans="4:17" ht="15.75" customHeight="1" x14ac:dyDescent="0.3">
      <c r="D223" s="22"/>
      <c r="F223" s="23"/>
      <c r="G223" s="23"/>
      <c r="J223" s="24"/>
      <c r="M223" s="24"/>
      <c r="Q223" s="25"/>
    </row>
    <row r="224" spans="4:17" ht="15.75" customHeight="1" x14ac:dyDescent="0.3">
      <c r="D224" s="22"/>
      <c r="F224" s="23"/>
      <c r="G224" s="23"/>
      <c r="J224" s="24"/>
      <c r="M224" s="24"/>
      <c r="Q224" s="25"/>
    </row>
    <row r="225" spans="4:17" ht="15.75" customHeight="1" x14ac:dyDescent="0.3">
      <c r="D225" s="22"/>
      <c r="F225" s="23"/>
      <c r="G225" s="23"/>
      <c r="J225" s="24"/>
      <c r="M225" s="24"/>
      <c r="Q225" s="25"/>
    </row>
    <row r="226" spans="4:17" ht="15.75" customHeight="1" x14ac:dyDescent="0.3">
      <c r="D226" s="22"/>
      <c r="F226" s="23"/>
      <c r="G226" s="23"/>
      <c r="J226" s="24"/>
      <c r="M226" s="24"/>
      <c r="Q226" s="25"/>
    </row>
    <row r="227" spans="4:17" ht="15.75" customHeight="1" x14ac:dyDescent="0.3">
      <c r="D227" s="22"/>
      <c r="F227" s="23"/>
      <c r="G227" s="23"/>
      <c r="J227" s="24"/>
      <c r="M227" s="24"/>
      <c r="Q227" s="25"/>
    </row>
    <row r="228" spans="4:17" ht="15.75" customHeight="1" x14ac:dyDescent="0.3">
      <c r="D228" s="22"/>
      <c r="F228" s="23"/>
      <c r="G228" s="23"/>
      <c r="J228" s="24"/>
      <c r="M228" s="24"/>
      <c r="Q228" s="25"/>
    </row>
    <row r="229" spans="4:17" ht="15.75" customHeight="1" x14ac:dyDescent="0.3">
      <c r="D229" s="22"/>
      <c r="F229" s="23"/>
      <c r="G229" s="23"/>
      <c r="J229" s="24"/>
      <c r="M229" s="24"/>
      <c r="Q229" s="25"/>
    </row>
    <row r="230" spans="4:17" ht="15.75" customHeight="1" x14ac:dyDescent="0.3">
      <c r="D230" s="22"/>
      <c r="F230" s="23"/>
      <c r="G230" s="23"/>
      <c r="J230" s="24"/>
      <c r="M230" s="24"/>
      <c r="Q230" s="25"/>
    </row>
    <row r="231" spans="4:17" ht="15.75" customHeight="1" x14ac:dyDescent="0.3">
      <c r="D231" s="22"/>
      <c r="F231" s="23"/>
      <c r="G231" s="23"/>
      <c r="J231" s="24"/>
      <c r="M231" s="24"/>
      <c r="Q231" s="25"/>
    </row>
    <row r="232" spans="4:17" ht="15.75" customHeight="1" x14ac:dyDescent="0.3">
      <c r="D232" s="22"/>
      <c r="F232" s="23"/>
      <c r="G232" s="23"/>
      <c r="J232" s="24"/>
      <c r="M232" s="24"/>
      <c r="Q232" s="25"/>
    </row>
    <row r="233" spans="4:17" ht="15.75" customHeight="1" x14ac:dyDescent="0.3">
      <c r="D233" s="22"/>
      <c r="F233" s="23"/>
      <c r="G233" s="23"/>
      <c r="J233" s="24"/>
      <c r="M233" s="24"/>
      <c r="Q233" s="25"/>
    </row>
    <row r="234" spans="4:17" ht="15.75" customHeight="1" x14ac:dyDescent="0.3">
      <c r="D234" s="22"/>
      <c r="F234" s="23"/>
      <c r="G234" s="23"/>
      <c r="J234" s="24"/>
      <c r="M234" s="24"/>
      <c r="Q234" s="25"/>
    </row>
    <row r="235" spans="4:17" ht="15.75" customHeight="1" x14ac:dyDescent="0.3">
      <c r="D235" s="22"/>
      <c r="F235" s="23"/>
      <c r="G235" s="23"/>
      <c r="J235" s="24"/>
      <c r="M235" s="24"/>
      <c r="Q235" s="25"/>
    </row>
    <row r="236" spans="4:17" ht="15.75" customHeight="1" x14ac:dyDescent="0.3">
      <c r="D236" s="22"/>
      <c r="F236" s="23"/>
      <c r="G236" s="23"/>
      <c r="J236" s="24"/>
      <c r="M236" s="24"/>
      <c r="Q236" s="25"/>
    </row>
    <row r="237" spans="4:17" ht="15.75" customHeight="1" x14ac:dyDescent="0.3">
      <c r="D237" s="22"/>
      <c r="F237" s="23"/>
      <c r="G237" s="23"/>
      <c r="J237" s="24"/>
      <c r="M237" s="24"/>
      <c r="Q237" s="25"/>
    </row>
    <row r="238" spans="4:17" ht="15.75" customHeight="1" x14ac:dyDescent="0.3">
      <c r="D238" s="22"/>
      <c r="F238" s="23"/>
      <c r="G238" s="23"/>
      <c r="J238" s="24"/>
      <c r="M238" s="24"/>
      <c r="Q238" s="25"/>
    </row>
    <row r="239" spans="4:17" ht="15.75" customHeight="1" x14ac:dyDescent="0.3">
      <c r="D239" s="22"/>
      <c r="F239" s="23"/>
      <c r="G239" s="23"/>
      <c r="J239" s="24"/>
      <c r="M239" s="24"/>
      <c r="Q239" s="25"/>
    </row>
    <row r="240" spans="4:17" ht="15.75" customHeight="1" x14ac:dyDescent="0.3">
      <c r="D240" s="22"/>
      <c r="F240" s="23"/>
      <c r="G240" s="23"/>
      <c r="J240" s="24"/>
      <c r="M240" s="24"/>
      <c r="Q240" s="25"/>
    </row>
    <row r="241" spans="4:17" ht="15.75" customHeight="1" x14ac:dyDescent="0.3">
      <c r="D241" s="22"/>
      <c r="F241" s="23"/>
      <c r="G241" s="23"/>
      <c r="J241" s="24"/>
      <c r="M241" s="24"/>
      <c r="Q241" s="25"/>
    </row>
    <row r="242" spans="4:17" ht="15.75" customHeight="1" x14ac:dyDescent="0.3">
      <c r="D242" s="22"/>
      <c r="F242" s="23"/>
      <c r="G242" s="23"/>
      <c r="J242" s="24"/>
      <c r="M242" s="24"/>
      <c r="Q242" s="25"/>
    </row>
    <row r="243" spans="4:17" ht="15.75" customHeight="1" x14ac:dyDescent="0.3">
      <c r="D243" s="22"/>
      <c r="F243" s="23"/>
      <c r="G243" s="23"/>
      <c r="J243" s="24"/>
      <c r="M243" s="24"/>
      <c r="Q243" s="25"/>
    </row>
    <row r="244" spans="4:17" ht="15.75" customHeight="1" x14ac:dyDescent="0.3">
      <c r="D244" s="22"/>
      <c r="F244" s="23"/>
      <c r="G244" s="23"/>
      <c r="J244" s="24"/>
      <c r="M244" s="24"/>
      <c r="Q244" s="25"/>
    </row>
    <row r="245" spans="4:17" ht="15.75" customHeight="1" x14ac:dyDescent="0.3">
      <c r="D245" s="22"/>
      <c r="F245" s="23"/>
      <c r="G245" s="23"/>
      <c r="J245" s="24"/>
      <c r="M245" s="24"/>
      <c r="Q245" s="25"/>
    </row>
    <row r="246" spans="4:17" ht="15.75" customHeight="1" x14ac:dyDescent="0.3">
      <c r="D246" s="22"/>
      <c r="F246" s="23"/>
      <c r="G246" s="23"/>
      <c r="J246" s="24"/>
      <c r="M246" s="24"/>
      <c r="Q246" s="25"/>
    </row>
    <row r="247" spans="4:17" ht="15.75" customHeight="1" x14ac:dyDescent="0.3">
      <c r="D247" s="22"/>
      <c r="F247" s="23"/>
      <c r="G247" s="23"/>
      <c r="J247" s="24"/>
      <c r="M247" s="24"/>
      <c r="Q247" s="25"/>
    </row>
    <row r="248" spans="4:17" ht="15.75" customHeight="1" x14ac:dyDescent="0.3">
      <c r="D248" s="22"/>
      <c r="F248" s="23"/>
      <c r="G248" s="23"/>
      <c r="J248" s="24"/>
      <c r="M248" s="24"/>
      <c r="Q248" s="25"/>
    </row>
    <row r="249" spans="4:17" ht="15.75" customHeight="1" x14ac:dyDescent="0.3">
      <c r="D249" s="22"/>
      <c r="F249" s="23"/>
      <c r="G249" s="23"/>
      <c r="J249" s="24"/>
      <c r="M249" s="24"/>
      <c r="Q249" s="25"/>
    </row>
    <row r="250" spans="4:17" ht="15.75" customHeight="1" x14ac:dyDescent="0.3">
      <c r="D250" s="22"/>
      <c r="F250" s="23"/>
      <c r="G250" s="23"/>
      <c r="J250" s="24"/>
      <c r="M250" s="24"/>
      <c r="Q250" s="25"/>
    </row>
    <row r="251" spans="4:17" ht="15.75" customHeight="1" x14ac:dyDescent="0.3">
      <c r="D251" s="22"/>
      <c r="F251" s="23"/>
      <c r="G251" s="23"/>
      <c r="J251" s="24"/>
      <c r="M251" s="24"/>
      <c r="Q251" s="25"/>
    </row>
    <row r="252" spans="4:17" ht="15.75" customHeight="1" x14ac:dyDescent="0.3">
      <c r="D252" s="22"/>
      <c r="F252" s="23"/>
      <c r="G252" s="23"/>
      <c r="J252" s="24"/>
      <c r="M252" s="24"/>
      <c r="Q252" s="25"/>
    </row>
    <row r="253" spans="4:17" ht="15.75" customHeight="1" x14ac:dyDescent="0.3">
      <c r="D253" s="22"/>
      <c r="F253" s="23"/>
      <c r="G253" s="23"/>
      <c r="J253" s="24"/>
      <c r="M253" s="24"/>
      <c r="Q253" s="25"/>
    </row>
    <row r="254" spans="4:17" ht="15.75" customHeight="1" x14ac:dyDescent="0.3">
      <c r="D254" s="22"/>
      <c r="F254" s="23"/>
      <c r="G254" s="23"/>
      <c r="J254" s="24"/>
      <c r="M254" s="24"/>
      <c r="Q254" s="25"/>
    </row>
    <row r="255" spans="4:17" ht="15.75" customHeight="1" x14ac:dyDescent="0.3">
      <c r="D255" s="22"/>
      <c r="F255" s="23"/>
      <c r="G255" s="23"/>
      <c r="J255" s="24"/>
      <c r="M255" s="24"/>
      <c r="Q255" s="25"/>
    </row>
    <row r="256" spans="4:17" ht="15.75" customHeight="1" x14ac:dyDescent="0.3">
      <c r="D256" s="22"/>
      <c r="F256" s="23"/>
      <c r="G256" s="23"/>
      <c r="J256" s="24"/>
      <c r="M256" s="24"/>
      <c r="Q256" s="25"/>
    </row>
    <row r="257" spans="4:17" ht="15.75" customHeight="1" x14ac:dyDescent="0.3">
      <c r="D257" s="22"/>
      <c r="F257" s="23"/>
      <c r="G257" s="23"/>
      <c r="J257" s="24"/>
      <c r="M257" s="24"/>
      <c r="Q257" s="25"/>
    </row>
    <row r="258" spans="4:17" ht="15.75" customHeight="1" x14ac:dyDescent="0.3">
      <c r="D258" s="22"/>
      <c r="F258" s="23"/>
      <c r="G258" s="23"/>
      <c r="J258" s="24"/>
      <c r="M258" s="24"/>
      <c r="Q258" s="25"/>
    </row>
    <row r="259" spans="4:17" ht="15.75" customHeight="1" x14ac:dyDescent="0.3">
      <c r="D259" s="22"/>
      <c r="F259" s="23"/>
      <c r="G259" s="23"/>
      <c r="J259" s="24"/>
      <c r="M259" s="24"/>
      <c r="Q259" s="25"/>
    </row>
    <row r="260" spans="4:17" ht="15.75" customHeight="1" x14ac:dyDescent="0.3">
      <c r="D260" s="22"/>
      <c r="F260" s="23"/>
      <c r="G260" s="23"/>
      <c r="J260" s="24"/>
      <c r="M260" s="24"/>
      <c r="Q260" s="25"/>
    </row>
    <row r="261" spans="4:17" ht="15.75" customHeight="1" x14ac:dyDescent="0.3">
      <c r="D261" s="22"/>
      <c r="F261" s="23"/>
      <c r="G261" s="23"/>
      <c r="J261" s="24"/>
      <c r="M261" s="24"/>
      <c r="Q261" s="25"/>
    </row>
    <row r="262" spans="4:17" ht="15.75" customHeight="1" x14ac:dyDescent="0.3">
      <c r="D262" s="22"/>
      <c r="F262" s="23"/>
      <c r="G262" s="23"/>
      <c r="J262" s="24"/>
      <c r="M262" s="24"/>
      <c r="Q262" s="25"/>
    </row>
    <row r="263" spans="4:17" ht="15.75" customHeight="1" x14ac:dyDescent="0.3">
      <c r="D263" s="22"/>
      <c r="F263" s="23"/>
      <c r="G263" s="23"/>
      <c r="J263" s="24"/>
      <c r="M263" s="24"/>
      <c r="Q263" s="25"/>
    </row>
    <row r="264" spans="4:17" ht="15.75" customHeight="1" x14ac:dyDescent="0.3">
      <c r="D264" s="22"/>
      <c r="F264" s="23"/>
      <c r="G264" s="23"/>
      <c r="J264" s="24"/>
      <c r="M264" s="24"/>
      <c r="Q264" s="25"/>
    </row>
    <row r="265" spans="4:17" ht="15.75" customHeight="1" x14ac:dyDescent="0.3">
      <c r="D265" s="22"/>
      <c r="F265" s="23"/>
      <c r="G265" s="23"/>
      <c r="J265" s="24"/>
      <c r="M265" s="24"/>
      <c r="Q265" s="25"/>
    </row>
    <row r="266" spans="4:17" ht="15.75" customHeight="1" x14ac:dyDescent="0.3">
      <c r="D266" s="22"/>
      <c r="F266" s="23"/>
      <c r="G266" s="23"/>
      <c r="J266" s="24"/>
      <c r="M266" s="24"/>
      <c r="Q266" s="25"/>
    </row>
    <row r="267" spans="4:17" ht="15.75" customHeight="1" x14ac:dyDescent="0.3">
      <c r="D267" s="22"/>
      <c r="F267" s="23"/>
      <c r="G267" s="23"/>
      <c r="J267" s="24"/>
      <c r="M267" s="24"/>
      <c r="Q267" s="25"/>
    </row>
    <row r="268" spans="4:17" ht="15.75" customHeight="1" x14ac:dyDescent="0.3">
      <c r="D268" s="22"/>
      <c r="F268" s="23"/>
      <c r="G268" s="23"/>
      <c r="J268" s="24"/>
      <c r="M268" s="24"/>
      <c r="Q268" s="25"/>
    </row>
    <row r="269" spans="4:17" ht="15.75" customHeight="1" x14ac:dyDescent="0.3">
      <c r="D269" s="22"/>
      <c r="F269" s="23"/>
      <c r="G269" s="23"/>
      <c r="J269" s="24"/>
      <c r="M269" s="24"/>
      <c r="Q269" s="25"/>
    </row>
    <row r="270" spans="4:17" ht="15.75" customHeight="1" x14ac:dyDescent="0.3">
      <c r="D270" s="22"/>
      <c r="F270" s="23"/>
      <c r="G270" s="23"/>
      <c r="J270" s="24"/>
      <c r="M270" s="24"/>
      <c r="Q270" s="25"/>
    </row>
    <row r="271" spans="4:17" ht="15.75" customHeight="1" x14ac:dyDescent="0.3">
      <c r="D271" s="22"/>
      <c r="F271" s="23"/>
      <c r="G271" s="23"/>
      <c r="J271" s="24"/>
      <c r="M271" s="24"/>
      <c r="Q271" s="25"/>
    </row>
    <row r="272" spans="4:17" ht="15.75" customHeight="1" x14ac:dyDescent="0.3">
      <c r="D272" s="22"/>
      <c r="F272" s="23"/>
      <c r="G272" s="23"/>
      <c r="J272" s="24"/>
      <c r="M272" s="24"/>
      <c r="Q272" s="25"/>
    </row>
    <row r="273" spans="4:17" ht="15.75" customHeight="1" x14ac:dyDescent="0.3">
      <c r="D273" s="22"/>
      <c r="F273" s="23"/>
      <c r="G273" s="23"/>
      <c r="J273" s="24"/>
      <c r="M273" s="24"/>
      <c r="Q273" s="25"/>
    </row>
    <row r="274" spans="4:17" ht="15.75" customHeight="1" x14ac:dyDescent="0.3">
      <c r="D274" s="22"/>
      <c r="F274" s="23"/>
      <c r="G274" s="23"/>
      <c r="J274" s="24"/>
      <c r="M274" s="24"/>
      <c r="Q274" s="25"/>
    </row>
    <row r="275" spans="4:17" ht="15.75" customHeight="1" x14ac:dyDescent="0.3">
      <c r="D275" s="22"/>
      <c r="F275" s="23"/>
      <c r="G275" s="23"/>
      <c r="J275" s="24"/>
      <c r="M275" s="24"/>
      <c r="Q275" s="25"/>
    </row>
    <row r="276" spans="4:17" ht="15.75" customHeight="1" x14ac:dyDescent="0.3">
      <c r="D276" s="22"/>
      <c r="F276" s="23"/>
      <c r="G276" s="23"/>
      <c r="J276" s="24"/>
      <c r="M276" s="24"/>
      <c r="Q276" s="25"/>
    </row>
    <row r="277" spans="4:17" ht="15.75" customHeight="1" x14ac:dyDescent="0.3">
      <c r="D277" s="22"/>
      <c r="F277" s="23"/>
      <c r="G277" s="23"/>
      <c r="J277" s="24"/>
      <c r="M277" s="24"/>
      <c r="Q277" s="25"/>
    </row>
    <row r="278" spans="4:17" ht="15.75" customHeight="1" x14ac:dyDescent="0.3">
      <c r="D278" s="22"/>
      <c r="F278" s="23"/>
      <c r="G278" s="23"/>
      <c r="J278" s="24"/>
      <c r="M278" s="24"/>
      <c r="Q278" s="25"/>
    </row>
    <row r="279" spans="4:17" ht="15.75" customHeight="1" x14ac:dyDescent="0.3">
      <c r="D279" s="22"/>
      <c r="F279" s="23"/>
      <c r="G279" s="23"/>
      <c r="J279" s="24"/>
      <c r="M279" s="24"/>
      <c r="Q279" s="25"/>
    </row>
    <row r="280" spans="4:17" ht="15.75" customHeight="1" x14ac:dyDescent="0.3">
      <c r="D280" s="22"/>
      <c r="F280" s="23"/>
      <c r="G280" s="23"/>
      <c r="J280" s="24"/>
      <c r="M280" s="24"/>
      <c r="Q280" s="25"/>
    </row>
    <row r="281" spans="4:17" ht="15.75" customHeight="1" x14ac:dyDescent="0.3">
      <c r="D281" s="22"/>
      <c r="F281" s="23"/>
      <c r="G281" s="23"/>
      <c r="J281" s="24"/>
      <c r="M281" s="24"/>
      <c r="Q281" s="25"/>
    </row>
    <row r="282" spans="4:17" ht="15.75" customHeight="1" x14ac:dyDescent="0.3">
      <c r="D282" s="22"/>
      <c r="F282" s="23"/>
      <c r="G282" s="23"/>
      <c r="J282" s="24"/>
      <c r="M282" s="24"/>
      <c r="Q282" s="25"/>
    </row>
    <row r="283" spans="4:17" ht="15.75" customHeight="1" x14ac:dyDescent="0.3">
      <c r="D283" s="22"/>
      <c r="F283" s="23"/>
      <c r="G283" s="23"/>
      <c r="J283" s="24"/>
      <c r="M283" s="24"/>
      <c r="Q283" s="25"/>
    </row>
    <row r="284" spans="4:17" ht="15.75" customHeight="1" x14ac:dyDescent="0.3">
      <c r="D284" s="22"/>
      <c r="F284" s="23"/>
      <c r="G284" s="23"/>
      <c r="J284" s="24"/>
      <c r="M284" s="24"/>
      <c r="Q284" s="25"/>
    </row>
    <row r="285" spans="4:17" ht="15.75" customHeight="1" x14ac:dyDescent="0.3">
      <c r="D285" s="22"/>
      <c r="F285" s="23"/>
      <c r="G285" s="23"/>
      <c r="J285" s="24"/>
      <c r="M285" s="24"/>
      <c r="Q285" s="25"/>
    </row>
    <row r="286" spans="4:17" ht="15.75" customHeight="1" x14ac:dyDescent="0.3">
      <c r="D286" s="22"/>
      <c r="F286" s="23"/>
      <c r="G286" s="23"/>
      <c r="J286" s="24"/>
      <c r="M286" s="24"/>
      <c r="Q286" s="25"/>
    </row>
    <row r="287" spans="4:17" ht="15.75" customHeight="1" x14ac:dyDescent="0.3">
      <c r="D287" s="22"/>
      <c r="F287" s="23"/>
      <c r="G287" s="23"/>
      <c r="J287" s="24"/>
      <c r="M287" s="24"/>
      <c r="Q287" s="25"/>
    </row>
    <row r="288" spans="4:17" ht="15.75" customHeight="1" x14ac:dyDescent="0.3">
      <c r="D288" s="22"/>
      <c r="F288" s="23"/>
      <c r="G288" s="23"/>
      <c r="J288" s="24"/>
      <c r="M288" s="24"/>
      <c r="Q288" s="25"/>
    </row>
    <row r="289" spans="4:17" ht="15.75" customHeight="1" x14ac:dyDescent="0.3">
      <c r="D289" s="22"/>
      <c r="F289" s="23"/>
      <c r="G289" s="23"/>
      <c r="J289" s="24"/>
      <c r="M289" s="24"/>
      <c r="Q289" s="25"/>
    </row>
    <row r="290" spans="4:17" ht="15.75" customHeight="1" x14ac:dyDescent="0.3">
      <c r="D290" s="22"/>
      <c r="F290" s="23"/>
      <c r="G290" s="23"/>
      <c r="J290" s="24"/>
      <c r="M290" s="24"/>
      <c r="Q290" s="25"/>
    </row>
    <row r="291" spans="4:17" ht="15.75" customHeight="1" x14ac:dyDescent="0.3">
      <c r="D291" s="22"/>
      <c r="F291" s="23"/>
      <c r="G291" s="23"/>
      <c r="J291" s="24"/>
      <c r="M291" s="24"/>
      <c r="Q291" s="25"/>
    </row>
    <row r="292" spans="4:17" ht="15.75" customHeight="1" x14ac:dyDescent="0.3">
      <c r="D292" s="22"/>
      <c r="F292" s="23"/>
      <c r="G292" s="23"/>
      <c r="J292" s="24"/>
      <c r="M292" s="24"/>
      <c r="Q292" s="25"/>
    </row>
    <row r="293" spans="4:17" ht="15.75" customHeight="1" x14ac:dyDescent="0.3">
      <c r="D293" s="22"/>
      <c r="F293" s="23"/>
      <c r="G293" s="23"/>
      <c r="J293" s="24"/>
      <c r="M293" s="24"/>
      <c r="Q293" s="25"/>
    </row>
    <row r="294" spans="4:17" ht="15.75" customHeight="1" x14ac:dyDescent="0.3">
      <c r="D294" s="22"/>
      <c r="F294" s="23"/>
      <c r="G294" s="23"/>
      <c r="J294" s="24"/>
      <c r="M294" s="24"/>
      <c r="Q294" s="25"/>
    </row>
    <row r="295" spans="4:17" ht="15.75" customHeight="1" x14ac:dyDescent="0.3">
      <c r="D295" s="22"/>
      <c r="F295" s="23"/>
      <c r="G295" s="23"/>
      <c r="J295" s="24"/>
      <c r="M295" s="24"/>
      <c r="Q295" s="25"/>
    </row>
    <row r="296" spans="4:17" ht="15.75" customHeight="1" x14ac:dyDescent="0.3">
      <c r="D296" s="22"/>
      <c r="F296" s="23"/>
      <c r="G296" s="23"/>
      <c r="J296" s="24"/>
      <c r="M296" s="24"/>
      <c r="Q296" s="25"/>
    </row>
    <row r="297" spans="4:17" ht="15.75" customHeight="1" x14ac:dyDescent="0.3">
      <c r="D297" s="22"/>
      <c r="F297" s="23"/>
      <c r="G297" s="23"/>
      <c r="J297" s="24"/>
      <c r="M297" s="24"/>
      <c r="Q297" s="25"/>
    </row>
    <row r="298" spans="4:17" ht="15.75" customHeight="1" x14ac:dyDescent="0.3">
      <c r="D298" s="22"/>
      <c r="F298" s="23"/>
      <c r="G298" s="23"/>
      <c r="J298" s="24"/>
      <c r="M298" s="24"/>
      <c r="Q298" s="25"/>
    </row>
    <row r="299" spans="4:17" ht="15.75" customHeight="1" x14ac:dyDescent="0.3">
      <c r="D299" s="22"/>
      <c r="F299" s="23"/>
      <c r="G299" s="23"/>
      <c r="J299" s="24"/>
      <c r="M299" s="24"/>
      <c r="Q299" s="25"/>
    </row>
    <row r="300" spans="4:17" ht="15.75" customHeight="1" x14ac:dyDescent="0.3">
      <c r="D300" s="22"/>
      <c r="F300" s="23"/>
      <c r="G300" s="23"/>
      <c r="J300" s="24"/>
      <c r="M300" s="24"/>
      <c r="Q300" s="25"/>
    </row>
    <row r="301" spans="4:17" ht="15.75" customHeight="1" x14ac:dyDescent="0.3">
      <c r="D301" s="22"/>
      <c r="F301" s="23"/>
      <c r="G301" s="23"/>
      <c r="J301" s="24"/>
      <c r="M301" s="24"/>
      <c r="Q301" s="25"/>
    </row>
    <row r="302" spans="4:17" ht="15.75" customHeight="1" x14ac:dyDescent="0.3">
      <c r="D302" s="22"/>
      <c r="F302" s="23"/>
      <c r="G302" s="23"/>
      <c r="J302" s="24"/>
      <c r="M302" s="24"/>
      <c r="Q302" s="25"/>
    </row>
    <row r="303" spans="4:17" ht="15.75" customHeight="1" x14ac:dyDescent="0.3">
      <c r="D303" s="22"/>
      <c r="F303" s="23"/>
      <c r="G303" s="23"/>
      <c r="J303" s="24"/>
      <c r="M303" s="24"/>
      <c r="Q303" s="25"/>
    </row>
    <row r="304" spans="4:17" ht="15.75" customHeight="1" x14ac:dyDescent="0.3">
      <c r="D304" s="22"/>
      <c r="F304" s="23"/>
      <c r="G304" s="23"/>
      <c r="J304" s="24"/>
      <c r="M304" s="24"/>
      <c r="Q304" s="25"/>
    </row>
    <row r="305" spans="4:17" ht="15.75" customHeight="1" x14ac:dyDescent="0.3">
      <c r="D305" s="22"/>
      <c r="F305" s="23"/>
      <c r="G305" s="23"/>
      <c r="J305" s="24"/>
      <c r="M305" s="24"/>
      <c r="Q305" s="25"/>
    </row>
    <row r="306" spans="4:17" ht="15.75" customHeight="1" x14ac:dyDescent="0.3">
      <c r="D306" s="22"/>
      <c r="F306" s="23"/>
      <c r="G306" s="23"/>
      <c r="J306" s="24"/>
      <c r="M306" s="24"/>
      <c r="Q306" s="25"/>
    </row>
    <row r="307" spans="4:17" ht="15.75" customHeight="1" x14ac:dyDescent="0.3">
      <c r="D307" s="22"/>
      <c r="F307" s="23"/>
      <c r="G307" s="23"/>
      <c r="J307" s="24"/>
      <c r="M307" s="24"/>
      <c r="Q307" s="25"/>
    </row>
    <row r="308" spans="4:17" ht="15.75" customHeight="1" x14ac:dyDescent="0.3">
      <c r="D308" s="22"/>
      <c r="F308" s="23"/>
      <c r="G308" s="23"/>
      <c r="J308" s="24"/>
      <c r="M308" s="24"/>
      <c r="Q308" s="25"/>
    </row>
    <row r="309" spans="4:17" ht="15.75" customHeight="1" x14ac:dyDescent="0.3">
      <c r="D309" s="22"/>
      <c r="F309" s="23"/>
      <c r="G309" s="23"/>
      <c r="J309" s="24"/>
      <c r="M309" s="24"/>
      <c r="Q309" s="25"/>
    </row>
    <row r="310" spans="4:17" ht="15.75" customHeight="1" x14ac:dyDescent="0.3">
      <c r="D310" s="22"/>
      <c r="F310" s="23"/>
      <c r="G310" s="23"/>
      <c r="J310" s="24"/>
      <c r="M310" s="24"/>
      <c r="Q310" s="25"/>
    </row>
    <row r="311" spans="4:17" ht="15.75" customHeight="1" x14ac:dyDescent="0.3">
      <c r="D311" s="22"/>
      <c r="F311" s="23"/>
      <c r="G311" s="23"/>
      <c r="J311" s="24"/>
      <c r="M311" s="24"/>
      <c r="Q311" s="25"/>
    </row>
    <row r="312" spans="4:17" ht="15.75" customHeight="1" x14ac:dyDescent="0.3">
      <c r="D312" s="22"/>
      <c r="F312" s="23"/>
      <c r="G312" s="23"/>
      <c r="J312" s="24"/>
      <c r="M312" s="24"/>
      <c r="Q312" s="25"/>
    </row>
    <row r="313" spans="4:17" ht="15.75" customHeight="1" x14ac:dyDescent="0.3">
      <c r="D313" s="22"/>
      <c r="F313" s="23"/>
      <c r="G313" s="23"/>
      <c r="J313" s="24"/>
      <c r="M313" s="24"/>
      <c r="Q313" s="25"/>
    </row>
    <row r="314" spans="4:17" ht="15.75" customHeight="1" x14ac:dyDescent="0.3">
      <c r="D314" s="22"/>
      <c r="F314" s="23"/>
      <c r="G314" s="23"/>
      <c r="J314" s="24"/>
      <c r="M314" s="24"/>
      <c r="Q314" s="25"/>
    </row>
    <row r="315" spans="4:17" ht="15.75" customHeight="1" x14ac:dyDescent="0.3">
      <c r="D315" s="22"/>
      <c r="F315" s="23"/>
      <c r="G315" s="23"/>
      <c r="J315" s="24"/>
      <c r="M315" s="24"/>
      <c r="Q315" s="25"/>
    </row>
    <row r="316" spans="4:17" ht="15.75" customHeight="1" x14ac:dyDescent="0.3">
      <c r="D316" s="22"/>
      <c r="F316" s="23"/>
      <c r="G316" s="23"/>
      <c r="J316" s="24"/>
      <c r="M316" s="24"/>
      <c r="Q316" s="25"/>
    </row>
    <row r="317" spans="4:17" ht="15.75" customHeight="1" x14ac:dyDescent="0.3">
      <c r="D317" s="22"/>
      <c r="F317" s="23"/>
      <c r="G317" s="23"/>
      <c r="J317" s="24"/>
      <c r="M317" s="24"/>
      <c r="Q317" s="25"/>
    </row>
    <row r="318" spans="4:17" ht="15.75" customHeight="1" x14ac:dyDescent="0.3">
      <c r="D318" s="22"/>
      <c r="F318" s="23"/>
      <c r="G318" s="23"/>
      <c r="J318" s="24"/>
      <c r="M318" s="24"/>
      <c r="Q318" s="25"/>
    </row>
    <row r="319" spans="4:17" ht="15.75" customHeight="1" x14ac:dyDescent="0.3">
      <c r="D319" s="22"/>
      <c r="F319" s="23"/>
      <c r="G319" s="23"/>
      <c r="J319" s="24"/>
      <c r="M319" s="24"/>
      <c r="Q319" s="25"/>
    </row>
    <row r="320" spans="4:17" ht="15.75" customHeight="1" x14ac:dyDescent="0.3">
      <c r="D320" s="22"/>
      <c r="F320" s="23"/>
      <c r="G320" s="23"/>
      <c r="J320" s="24"/>
      <c r="M320" s="24"/>
      <c r="Q320" s="25"/>
    </row>
    <row r="321" spans="4:17" ht="15.75" customHeight="1" x14ac:dyDescent="0.3">
      <c r="D321" s="22"/>
      <c r="F321" s="23"/>
      <c r="G321" s="23"/>
      <c r="J321" s="24"/>
      <c r="M321" s="24"/>
      <c r="Q321" s="25"/>
    </row>
    <row r="322" spans="4:17" ht="15.75" customHeight="1" x14ac:dyDescent="0.3">
      <c r="D322" s="22"/>
      <c r="F322" s="23"/>
      <c r="G322" s="23"/>
      <c r="J322" s="24"/>
      <c r="M322" s="24"/>
      <c r="Q322" s="25"/>
    </row>
    <row r="323" spans="4:17" ht="15.75" customHeight="1" x14ac:dyDescent="0.3">
      <c r="D323" s="22"/>
      <c r="F323" s="23"/>
      <c r="G323" s="23"/>
      <c r="J323" s="24"/>
      <c r="M323" s="24"/>
      <c r="Q323" s="25"/>
    </row>
    <row r="324" spans="4:17" ht="15.75" customHeight="1" x14ac:dyDescent="0.3">
      <c r="D324" s="22"/>
      <c r="F324" s="23"/>
      <c r="G324" s="23"/>
      <c r="J324" s="24"/>
      <c r="M324" s="24"/>
      <c r="Q324" s="25"/>
    </row>
    <row r="325" spans="4:17" ht="15.75" customHeight="1" x14ac:dyDescent="0.3">
      <c r="D325" s="22"/>
      <c r="F325" s="23"/>
      <c r="G325" s="23"/>
      <c r="J325" s="24"/>
      <c r="M325" s="24"/>
      <c r="Q325" s="25"/>
    </row>
    <row r="326" spans="4:17" ht="15.75" customHeight="1" x14ac:dyDescent="0.3">
      <c r="D326" s="22"/>
      <c r="F326" s="23"/>
      <c r="G326" s="23"/>
      <c r="J326" s="24"/>
      <c r="M326" s="24"/>
      <c r="Q326" s="25"/>
    </row>
    <row r="327" spans="4:17" ht="15.75" customHeight="1" x14ac:dyDescent="0.3">
      <c r="D327" s="22"/>
      <c r="F327" s="23"/>
      <c r="G327" s="23"/>
      <c r="J327" s="24"/>
      <c r="M327" s="24"/>
      <c r="Q327" s="25"/>
    </row>
    <row r="328" spans="4:17" ht="15.75" customHeight="1" x14ac:dyDescent="0.3">
      <c r="D328" s="22"/>
      <c r="F328" s="23"/>
      <c r="G328" s="23"/>
      <c r="J328" s="24"/>
      <c r="M328" s="24"/>
      <c r="Q328" s="25"/>
    </row>
    <row r="329" spans="4:17" ht="15.75" customHeight="1" x14ac:dyDescent="0.3">
      <c r="D329" s="22"/>
      <c r="F329" s="23"/>
      <c r="G329" s="23"/>
      <c r="J329" s="24"/>
      <c r="M329" s="24"/>
      <c r="Q329" s="25"/>
    </row>
    <row r="330" spans="4:17" ht="15.75" customHeight="1" x14ac:dyDescent="0.3">
      <c r="D330" s="22"/>
      <c r="F330" s="23"/>
      <c r="G330" s="23"/>
      <c r="J330" s="24"/>
      <c r="M330" s="24"/>
      <c r="Q330" s="25"/>
    </row>
    <row r="331" spans="4:17" ht="15.75" customHeight="1" x14ac:dyDescent="0.3">
      <c r="D331" s="22"/>
      <c r="F331" s="23"/>
      <c r="G331" s="23"/>
      <c r="J331" s="24"/>
      <c r="M331" s="24"/>
      <c r="Q331" s="25"/>
    </row>
    <row r="332" spans="4:17" ht="15.75" customHeight="1" x14ac:dyDescent="0.3">
      <c r="D332" s="22"/>
      <c r="F332" s="23"/>
      <c r="G332" s="23"/>
      <c r="J332" s="24"/>
      <c r="M332" s="24"/>
      <c r="Q332" s="25"/>
    </row>
    <row r="333" spans="4:17" ht="15.75" customHeight="1" x14ac:dyDescent="0.3">
      <c r="D333" s="22"/>
      <c r="F333" s="23"/>
      <c r="G333" s="23"/>
      <c r="J333" s="24"/>
      <c r="M333" s="24"/>
      <c r="Q333" s="25"/>
    </row>
    <row r="334" spans="4:17" ht="15.75" customHeight="1" x14ac:dyDescent="0.3">
      <c r="D334" s="22"/>
      <c r="F334" s="23"/>
      <c r="G334" s="23"/>
      <c r="J334" s="24"/>
      <c r="M334" s="24"/>
      <c r="Q334" s="25"/>
    </row>
    <row r="335" spans="4:17" ht="15.75" customHeight="1" x14ac:dyDescent="0.3">
      <c r="D335" s="22"/>
      <c r="F335" s="23"/>
      <c r="G335" s="23"/>
      <c r="J335" s="24"/>
      <c r="M335" s="24"/>
      <c r="Q335" s="25"/>
    </row>
    <row r="336" spans="4:17" ht="15.75" customHeight="1" x14ac:dyDescent="0.3">
      <c r="D336" s="22"/>
      <c r="F336" s="23"/>
      <c r="G336" s="23"/>
      <c r="J336" s="24"/>
      <c r="M336" s="24"/>
      <c r="Q336" s="25"/>
    </row>
    <row r="337" spans="4:17" ht="15.75" customHeight="1" x14ac:dyDescent="0.3">
      <c r="D337" s="22"/>
      <c r="F337" s="23"/>
      <c r="G337" s="23"/>
      <c r="J337" s="24"/>
      <c r="M337" s="24"/>
      <c r="Q337" s="25"/>
    </row>
    <row r="338" spans="4:17" ht="15.75" customHeight="1" x14ac:dyDescent="0.3">
      <c r="D338" s="22"/>
      <c r="F338" s="23"/>
      <c r="G338" s="23"/>
      <c r="J338" s="24"/>
      <c r="M338" s="24"/>
      <c r="Q338" s="25"/>
    </row>
    <row r="339" spans="4:17" ht="15.75" customHeight="1" x14ac:dyDescent="0.3">
      <c r="D339" s="22"/>
      <c r="F339" s="23"/>
      <c r="G339" s="23"/>
      <c r="J339" s="24"/>
      <c r="M339" s="24"/>
      <c r="Q339" s="25"/>
    </row>
    <row r="340" spans="4:17" ht="15.75" customHeight="1" x14ac:dyDescent="0.3">
      <c r="D340" s="22"/>
      <c r="F340" s="23"/>
      <c r="G340" s="23"/>
      <c r="J340" s="24"/>
      <c r="M340" s="24"/>
      <c r="Q340" s="25"/>
    </row>
    <row r="341" spans="4:17" ht="15.75" customHeight="1" x14ac:dyDescent="0.3">
      <c r="D341" s="22"/>
      <c r="F341" s="23"/>
      <c r="G341" s="23"/>
      <c r="J341" s="24"/>
      <c r="M341" s="24"/>
      <c r="Q341" s="25"/>
    </row>
    <row r="342" spans="4:17" ht="15.75" customHeight="1" x14ac:dyDescent="0.3">
      <c r="D342" s="22"/>
      <c r="F342" s="23"/>
      <c r="G342" s="23"/>
      <c r="J342" s="24"/>
      <c r="M342" s="24"/>
      <c r="Q342" s="25"/>
    </row>
    <row r="343" spans="4:17" ht="15.75" customHeight="1" x14ac:dyDescent="0.3">
      <c r="D343" s="22"/>
      <c r="F343" s="23"/>
      <c r="G343" s="23"/>
      <c r="J343" s="24"/>
      <c r="M343" s="24"/>
      <c r="Q343" s="25"/>
    </row>
    <row r="344" spans="4:17" ht="15.75" customHeight="1" x14ac:dyDescent="0.3">
      <c r="D344" s="22"/>
      <c r="F344" s="23"/>
      <c r="G344" s="23"/>
      <c r="J344" s="24"/>
      <c r="M344" s="24"/>
      <c r="Q344" s="25"/>
    </row>
    <row r="345" spans="4:17" ht="15.75" customHeight="1" x14ac:dyDescent="0.3">
      <c r="D345" s="22"/>
      <c r="F345" s="23"/>
      <c r="G345" s="23"/>
      <c r="J345" s="24"/>
      <c r="M345" s="24"/>
      <c r="Q345" s="25"/>
    </row>
    <row r="346" spans="4:17" ht="15.75" customHeight="1" x14ac:dyDescent="0.3">
      <c r="D346" s="22"/>
      <c r="F346" s="23"/>
      <c r="G346" s="23"/>
      <c r="J346" s="24"/>
      <c r="M346" s="24"/>
      <c r="Q346" s="25"/>
    </row>
    <row r="347" spans="4:17" ht="15.75" customHeight="1" x14ac:dyDescent="0.3">
      <c r="D347" s="22"/>
      <c r="F347" s="23"/>
      <c r="G347" s="23"/>
      <c r="J347" s="24"/>
      <c r="M347" s="24"/>
      <c r="Q347" s="25"/>
    </row>
    <row r="348" spans="4:17" ht="15.75" customHeight="1" x14ac:dyDescent="0.3">
      <c r="D348" s="22"/>
      <c r="F348" s="23"/>
      <c r="G348" s="23"/>
      <c r="J348" s="24"/>
      <c r="M348" s="24"/>
      <c r="Q348" s="25"/>
    </row>
    <row r="349" spans="4:17" ht="15.75" customHeight="1" x14ac:dyDescent="0.3">
      <c r="D349" s="22"/>
      <c r="F349" s="23"/>
      <c r="G349" s="23"/>
      <c r="J349" s="24"/>
      <c r="M349" s="24"/>
      <c r="Q349" s="25"/>
    </row>
    <row r="350" spans="4:17" ht="15.75" customHeight="1" x14ac:dyDescent="0.3">
      <c r="D350" s="22"/>
      <c r="F350" s="23"/>
      <c r="G350" s="23"/>
      <c r="J350" s="24"/>
      <c r="M350" s="24"/>
      <c r="Q350" s="25"/>
    </row>
    <row r="351" spans="4:17" ht="15.75" customHeight="1" x14ac:dyDescent="0.3">
      <c r="D351" s="22"/>
      <c r="F351" s="23"/>
      <c r="G351" s="23"/>
      <c r="J351" s="24"/>
      <c r="M351" s="24"/>
      <c r="Q351" s="25"/>
    </row>
    <row r="352" spans="4:17" ht="15.75" customHeight="1" x14ac:dyDescent="0.3">
      <c r="D352" s="22"/>
      <c r="F352" s="23"/>
      <c r="G352" s="23"/>
      <c r="J352" s="24"/>
      <c r="M352" s="24"/>
      <c r="Q352" s="25"/>
    </row>
    <row r="353" spans="4:17" ht="15.75" customHeight="1" x14ac:dyDescent="0.3">
      <c r="D353" s="22"/>
      <c r="F353" s="23"/>
      <c r="G353" s="23"/>
      <c r="J353" s="24"/>
      <c r="M353" s="24"/>
      <c r="Q353" s="25"/>
    </row>
    <row r="354" spans="4:17" ht="15.75" customHeight="1" x14ac:dyDescent="0.3">
      <c r="D354" s="22"/>
      <c r="F354" s="23"/>
      <c r="G354" s="23"/>
      <c r="J354" s="24"/>
      <c r="M354" s="24"/>
      <c r="Q354" s="25"/>
    </row>
    <row r="355" spans="4:17" ht="15.75" customHeight="1" x14ac:dyDescent="0.3">
      <c r="D355" s="22"/>
      <c r="F355" s="23"/>
      <c r="G355" s="23"/>
      <c r="J355" s="24"/>
      <c r="M355" s="24"/>
      <c r="Q355" s="25"/>
    </row>
    <row r="356" spans="4:17" ht="15.75" customHeight="1" x14ac:dyDescent="0.3">
      <c r="D356" s="22"/>
      <c r="F356" s="23"/>
      <c r="G356" s="23"/>
      <c r="J356" s="24"/>
      <c r="M356" s="24"/>
      <c r="Q356" s="25"/>
    </row>
    <row r="357" spans="4:17" ht="15.75" customHeight="1" x14ac:dyDescent="0.3">
      <c r="D357" s="22"/>
      <c r="F357" s="23"/>
      <c r="G357" s="23"/>
      <c r="J357" s="24"/>
      <c r="M357" s="24"/>
      <c r="Q357" s="25"/>
    </row>
    <row r="358" spans="4:17" ht="15.75" customHeight="1" x14ac:dyDescent="0.3">
      <c r="D358" s="22"/>
      <c r="F358" s="23"/>
      <c r="G358" s="23"/>
      <c r="J358" s="24"/>
      <c r="M358" s="24"/>
      <c r="Q358" s="25"/>
    </row>
    <row r="359" spans="4:17" ht="15.75" customHeight="1" x14ac:dyDescent="0.3">
      <c r="D359" s="22"/>
      <c r="F359" s="23"/>
      <c r="G359" s="23"/>
      <c r="J359" s="24"/>
      <c r="M359" s="24"/>
      <c r="Q359" s="25"/>
    </row>
    <row r="360" spans="4:17" ht="15.75" customHeight="1" x14ac:dyDescent="0.3">
      <c r="D360" s="22"/>
      <c r="F360" s="23"/>
      <c r="G360" s="23"/>
      <c r="J360" s="24"/>
      <c r="M360" s="24"/>
      <c r="Q360" s="25"/>
    </row>
    <row r="361" spans="4:17" ht="15.75" customHeight="1" x14ac:dyDescent="0.3">
      <c r="D361" s="22"/>
      <c r="F361" s="23"/>
      <c r="G361" s="23"/>
      <c r="J361" s="24"/>
      <c r="M361" s="24"/>
      <c r="Q361" s="25"/>
    </row>
    <row r="362" spans="4:17" ht="15.75" customHeight="1" x14ac:dyDescent="0.3">
      <c r="D362" s="22"/>
      <c r="F362" s="23"/>
      <c r="G362" s="23"/>
      <c r="J362" s="24"/>
      <c r="M362" s="24"/>
      <c r="Q362" s="25"/>
    </row>
    <row r="363" spans="4:17" ht="15.75" customHeight="1" x14ac:dyDescent="0.3">
      <c r="D363" s="22"/>
      <c r="F363" s="23"/>
      <c r="G363" s="23"/>
      <c r="J363" s="24"/>
      <c r="M363" s="24"/>
      <c r="Q363" s="25"/>
    </row>
    <row r="364" spans="4:17" ht="15.75" customHeight="1" x14ac:dyDescent="0.3">
      <c r="D364" s="22"/>
      <c r="F364" s="23"/>
      <c r="G364" s="23"/>
      <c r="J364" s="24"/>
      <c r="M364" s="24"/>
      <c r="Q364" s="25"/>
    </row>
    <row r="365" spans="4:17" ht="15.75" customHeight="1" x14ac:dyDescent="0.3">
      <c r="D365" s="22"/>
      <c r="F365" s="23"/>
      <c r="G365" s="23"/>
      <c r="J365" s="24"/>
      <c r="M365" s="24"/>
      <c r="Q365" s="25"/>
    </row>
    <row r="366" spans="4:17" ht="15.75" customHeight="1" x14ac:dyDescent="0.3">
      <c r="D366" s="22"/>
      <c r="F366" s="23"/>
      <c r="G366" s="23"/>
      <c r="J366" s="24"/>
      <c r="M366" s="24"/>
      <c r="Q366" s="25"/>
    </row>
    <row r="367" spans="4:17" ht="15.75" customHeight="1" x14ac:dyDescent="0.3">
      <c r="D367" s="22"/>
      <c r="F367" s="23"/>
      <c r="G367" s="23"/>
      <c r="J367" s="24"/>
      <c r="M367" s="24"/>
      <c r="Q367" s="25"/>
    </row>
    <row r="368" spans="4:17" ht="15.75" customHeight="1" x14ac:dyDescent="0.3">
      <c r="D368" s="22"/>
      <c r="F368" s="23"/>
      <c r="G368" s="23"/>
      <c r="J368" s="24"/>
      <c r="M368" s="24"/>
      <c r="Q368" s="25"/>
    </row>
    <row r="369" spans="4:17" ht="15.75" customHeight="1" x14ac:dyDescent="0.3">
      <c r="D369" s="22"/>
      <c r="F369" s="23"/>
      <c r="G369" s="23"/>
      <c r="J369" s="24"/>
      <c r="M369" s="24"/>
      <c r="Q369" s="25"/>
    </row>
    <row r="370" spans="4:17" ht="15.75" customHeight="1" x14ac:dyDescent="0.3">
      <c r="D370" s="22"/>
      <c r="F370" s="23"/>
      <c r="G370" s="23"/>
      <c r="J370" s="24"/>
      <c r="M370" s="24"/>
      <c r="Q370" s="25"/>
    </row>
    <row r="371" spans="4:17" ht="15.75" customHeight="1" x14ac:dyDescent="0.3">
      <c r="D371" s="22"/>
      <c r="F371" s="23"/>
      <c r="G371" s="23"/>
      <c r="J371" s="24"/>
      <c r="M371" s="24"/>
      <c r="Q371" s="25"/>
    </row>
    <row r="372" spans="4:17" ht="15.75" customHeight="1" x14ac:dyDescent="0.3">
      <c r="D372" s="22"/>
      <c r="F372" s="23"/>
      <c r="G372" s="23"/>
      <c r="J372" s="24"/>
      <c r="M372" s="24"/>
      <c r="Q372" s="25"/>
    </row>
    <row r="373" spans="4:17" ht="15.75" customHeight="1" x14ac:dyDescent="0.3">
      <c r="D373" s="22"/>
      <c r="F373" s="23"/>
      <c r="G373" s="23"/>
      <c r="J373" s="24"/>
      <c r="M373" s="24"/>
      <c r="Q373" s="25"/>
    </row>
    <row r="374" spans="4:17" ht="15.75" customHeight="1" x14ac:dyDescent="0.3">
      <c r="D374" s="22"/>
      <c r="F374" s="23"/>
      <c r="G374" s="23"/>
      <c r="J374" s="24"/>
      <c r="M374" s="24"/>
      <c r="Q374" s="25"/>
    </row>
    <row r="375" spans="4:17" ht="15.75" customHeight="1" x14ac:dyDescent="0.3">
      <c r="D375" s="22"/>
      <c r="F375" s="23"/>
      <c r="G375" s="23"/>
      <c r="J375" s="24"/>
      <c r="M375" s="24"/>
      <c r="Q375" s="25"/>
    </row>
    <row r="376" spans="4:17" ht="15.75" customHeight="1" x14ac:dyDescent="0.3">
      <c r="D376" s="22"/>
      <c r="F376" s="23"/>
      <c r="G376" s="23"/>
      <c r="J376" s="24"/>
      <c r="M376" s="24"/>
      <c r="Q376" s="25"/>
    </row>
    <row r="377" spans="4:17" ht="15.75" customHeight="1" x14ac:dyDescent="0.3">
      <c r="D377" s="22"/>
      <c r="F377" s="23"/>
      <c r="G377" s="23"/>
      <c r="J377" s="24"/>
      <c r="M377" s="24"/>
      <c r="Q377" s="25"/>
    </row>
    <row r="378" spans="4:17" ht="15.75" customHeight="1" x14ac:dyDescent="0.3">
      <c r="D378" s="22"/>
      <c r="F378" s="23"/>
      <c r="G378" s="23"/>
      <c r="J378" s="24"/>
      <c r="M378" s="24"/>
      <c r="Q378" s="25"/>
    </row>
    <row r="379" spans="4:17" ht="15.75" customHeight="1" x14ac:dyDescent="0.3">
      <c r="D379" s="22"/>
      <c r="F379" s="23"/>
      <c r="G379" s="23"/>
      <c r="J379" s="24"/>
      <c r="M379" s="24"/>
      <c r="Q379" s="25"/>
    </row>
    <row r="380" spans="4:17" ht="15.75" customHeight="1" x14ac:dyDescent="0.3">
      <c r="D380" s="22"/>
      <c r="F380" s="23"/>
      <c r="G380" s="23"/>
      <c r="J380" s="24"/>
      <c r="M380" s="24"/>
      <c r="Q380" s="25"/>
    </row>
    <row r="381" spans="4:17" ht="15.75" customHeight="1" x14ac:dyDescent="0.3">
      <c r="D381" s="22"/>
      <c r="F381" s="23"/>
      <c r="G381" s="23"/>
      <c r="J381" s="24"/>
      <c r="M381" s="24"/>
      <c r="Q381" s="25"/>
    </row>
    <row r="382" spans="4:17" ht="15.75" customHeight="1" x14ac:dyDescent="0.3">
      <c r="D382" s="22"/>
      <c r="F382" s="23"/>
      <c r="G382" s="23"/>
      <c r="J382" s="24"/>
      <c r="M382" s="24"/>
      <c r="Q382" s="25"/>
    </row>
    <row r="383" spans="4:17" ht="15.75" customHeight="1" x14ac:dyDescent="0.3">
      <c r="D383" s="22"/>
      <c r="F383" s="23"/>
      <c r="G383" s="23"/>
      <c r="J383" s="24"/>
      <c r="M383" s="24"/>
      <c r="Q383" s="25"/>
    </row>
    <row r="384" spans="4:17" ht="15.75" customHeight="1" x14ac:dyDescent="0.3">
      <c r="D384" s="22"/>
      <c r="F384" s="23"/>
      <c r="G384" s="23"/>
      <c r="J384" s="24"/>
      <c r="M384" s="24"/>
      <c r="Q384" s="25"/>
    </row>
    <row r="385" spans="4:17" ht="15.75" customHeight="1" x14ac:dyDescent="0.3">
      <c r="D385" s="22"/>
      <c r="F385" s="23"/>
      <c r="G385" s="23"/>
      <c r="J385" s="24"/>
      <c r="M385" s="24"/>
      <c r="Q385" s="25"/>
    </row>
    <row r="386" spans="4:17" ht="15.75" customHeight="1" x14ac:dyDescent="0.3">
      <c r="D386" s="22"/>
      <c r="F386" s="23"/>
      <c r="G386" s="23"/>
      <c r="J386" s="24"/>
      <c r="M386" s="24"/>
      <c r="Q386" s="25"/>
    </row>
    <row r="387" spans="4:17" ht="15.75" customHeight="1" x14ac:dyDescent="0.3">
      <c r="D387" s="22"/>
      <c r="F387" s="23"/>
      <c r="G387" s="23"/>
      <c r="J387" s="24"/>
      <c r="M387" s="24"/>
      <c r="Q387" s="25"/>
    </row>
    <row r="388" spans="4:17" ht="15.75" customHeight="1" x14ac:dyDescent="0.3">
      <c r="D388" s="22"/>
      <c r="F388" s="23"/>
      <c r="G388" s="23"/>
      <c r="J388" s="24"/>
      <c r="M388" s="24"/>
      <c r="Q388" s="25"/>
    </row>
    <row r="389" spans="4:17" ht="15.75" customHeight="1" x14ac:dyDescent="0.3">
      <c r="D389" s="22"/>
      <c r="F389" s="23"/>
      <c r="G389" s="23"/>
      <c r="J389" s="24"/>
      <c r="M389" s="24"/>
      <c r="Q389" s="25"/>
    </row>
    <row r="390" spans="4:17" ht="15.75" customHeight="1" x14ac:dyDescent="0.3">
      <c r="D390" s="22"/>
      <c r="F390" s="23"/>
      <c r="G390" s="23"/>
      <c r="J390" s="24"/>
      <c r="M390" s="24"/>
      <c r="Q390" s="25"/>
    </row>
    <row r="391" spans="4:17" ht="15.75" customHeight="1" x14ac:dyDescent="0.3">
      <c r="D391" s="22"/>
      <c r="F391" s="23"/>
      <c r="G391" s="23"/>
      <c r="J391" s="24"/>
      <c r="M391" s="24"/>
      <c r="Q391" s="25"/>
    </row>
    <row r="392" spans="4:17" ht="15.75" customHeight="1" x14ac:dyDescent="0.3">
      <c r="D392" s="22"/>
      <c r="F392" s="23"/>
      <c r="G392" s="23"/>
      <c r="J392" s="24"/>
      <c r="M392" s="24"/>
      <c r="Q392" s="25"/>
    </row>
    <row r="393" spans="4:17" ht="15.75" customHeight="1" x14ac:dyDescent="0.3">
      <c r="D393" s="22"/>
      <c r="F393" s="23"/>
      <c r="G393" s="23"/>
      <c r="J393" s="24"/>
      <c r="M393" s="24"/>
      <c r="Q393" s="25"/>
    </row>
    <row r="394" spans="4:17" ht="15.75" customHeight="1" x14ac:dyDescent="0.3">
      <c r="D394" s="22"/>
      <c r="F394" s="23"/>
      <c r="G394" s="23"/>
      <c r="J394" s="24"/>
      <c r="M394" s="24"/>
      <c r="Q394" s="25"/>
    </row>
    <row r="395" spans="4:17" ht="15.75" customHeight="1" x14ac:dyDescent="0.3">
      <c r="D395" s="22"/>
      <c r="F395" s="23"/>
      <c r="G395" s="23"/>
      <c r="J395" s="24"/>
      <c r="M395" s="24"/>
      <c r="Q395" s="25"/>
    </row>
    <row r="396" spans="4:17" ht="15.75" customHeight="1" x14ac:dyDescent="0.3">
      <c r="D396" s="22"/>
      <c r="F396" s="23"/>
      <c r="G396" s="23"/>
      <c r="J396" s="24"/>
      <c r="M396" s="24"/>
      <c r="Q396" s="25"/>
    </row>
    <row r="397" spans="4:17" ht="15.75" customHeight="1" x14ac:dyDescent="0.3">
      <c r="D397" s="22"/>
      <c r="F397" s="23"/>
      <c r="G397" s="23"/>
      <c r="J397" s="24"/>
      <c r="M397" s="24"/>
      <c r="Q397" s="25"/>
    </row>
    <row r="398" spans="4:17" ht="15.75" customHeight="1" x14ac:dyDescent="0.3">
      <c r="D398" s="22"/>
      <c r="F398" s="23"/>
      <c r="G398" s="23"/>
      <c r="J398" s="24"/>
      <c r="M398" s="24"/>
      <c r="Q398" s="25"/>
    </row>
    <row r="399" spans="4:17" ht="15.75" customHeight="1" x14ac:dyDescent="0.3">
      <c r="D399" s="22"/>
      <c r="F399" s="23"/>
      <c r="G399" s="23"/>
      <c r="J399" s="24"/>
      <c r="M399" s="24"/>
      <c r="Q399" s="25"/>
    </row>
    <row r="400" spans="4:17" ht="15.75" customHeight="1" x14ac:dyDescent="0.3">
      <c r="D400" s="22"/>
      <c r="F400" s="23"/>
      <c r="G400" s="23"/>
      <c r="J400" s="24"/>
      <c r="M400" s="24"/>
      <c r="Q400" s="25"/>
    </row>
    <row r="401" spans="4:17" ht="15.75" customHeight="1" x14ac:dyDescent="0.3">
      <c r="D401" s="22"/>
      <c r="F401" s="23"/>
      <c r="G401" s="23"/>
      <c r="J401" s="24"/>
      <c r="M401" s="24"/>
      <c r="Q401" s="25"/>
    </row>
    <row r="402" spans="4:17" ht="15.75" customHeight="1" x14ac:dyDescent="0.3">
      <c r="D402" s="22"/>
      <c r="F402" s="23"/>
      <c r="G402" s="23"/>
      <c r="J402" s="24"/>
      <c r="M402" s="24"/>
      <c r="Q402" s="25"/>
    </row>
    <row r="403" spans="4:17" ht="15.75" customHeight="1" x14ac:dyDescent="0.3">
      <c r="D403" s="22"/>
      <c r="F403" s="23"/>
      <c r="G403" s="23"/>
      <c r="J403" s="24"/>
      <c r="M403" s="24"/>
      <c r="Q403" s="25"/>
    </row>
    <row r="404" spans="4:17" ht="15.75" customHeight="1" x14ac:dyDescent="0.3">
      <c r="D404" s="22"/>
      <c r="F404" s="23"/>
      <c r="G404" s="23"/>
      <c r="J404" s="24"/>
      <c r="M404" s="24"/>
      <c r="Q404" s="25"/>
    </row>
    <row r="405" spans="4:17" ht="15.75" customHeight="1" x14ac:dyDescent="0.3">
      <c r="D405" s="22"/>
      <c r="F405" s="23"/>
      <c r="G405" s="23"/>
      <c r="J405" s="24"/>
      <c r="M405" s="24"/>
      <c r="Q405" s="25"/>
    </row>
    <row r="406" spans="4:17" ht="15.75" customHeight="1" x14ac:dyDescent="0.3">
      <c r="D406" s="22"/>
      <c r="F406" s="23"/>
      <c r="G406" s="23"/>
      <c r="J406" s="24"/>
      <c r="M406" s="24"/>
      <c r="Q406" s="25"/>
    </row>
    <row r="407" spans="4:17" ht="15.75" customHeight="1" x14ac:dyDescent="0.3">
      <c r="D407" s="22"/>
      <c r="F407" s="23"/>
      <c r="G407" s="23"/>
      <c r="J407" s="24"/>
      <c r="M407" s="24"/>
      <c r="Q407" s="25"/>
    </row>
    <row r="408" spans="4:17" ht="15.75" customHeight="1" x14ac:dyDescent="0.3">
      <c r="D408" s="22"/>
      <c r="F408" s="23"/>
      <c r="G408" s="23"/>
      <c r="J408" s="24"/>
      <c r="M408" s="24"/>
      <c r="Q408" s="25"/>
    </row>
    <row r="409" spans="4:17" ht="15.75" customHeight="1" x14ac:dyDescent="0.3">
      <c r="D409" s="22"/>
      <c r="F409" s="23"/>
      <c r="G409" s="23"/>
      <c r="J409" s="24"/>
      <c r="M409" s="24"/>
      <c r="Q409" s="25"/>
    </row>
    <row r="410" spans="4:17" ht="15.75" customHeight="1" x14ac:dyDescent="0.3">
      <c r="D410" s="22"/>
      <c r="F410" s="23"/>
      <c r="G410" s="23"/>
      <c r="J410" s="24"/>
      <c r="M410" s="24"/>
      <c r="Q410" s="25"/>
    </row>
    <row r="411" spans="4:17" ht="15.75" customHeight="1" x14ac:dyDescent="0.3">
      <c r="D411" s="22"/>
      <c r="F411" s="23"/>
      <c r="G411" s="23"/>
      <c r="J411" s="24"/>
      <c r="M411" s="24"/>
      <c r="Q411" s="25"/>
    </row>
    <row r="412" spans="4:17" ht="15.75" customHeight="1" x14ac:dyDescent="0.3">
      <c r="D412" s="22"/>
      <c r="F412" s="23"/>
      <c r="G412" s="23"/>
      <c r="J412" s="24"/>
      <c r="M412" s="24"/>
      <c r="Q412" s="25"/>
    </row>
    <row r="413" spans="4:17" ht="15.75" customHeight="1" x14ac:dyDescent="0.3">
      <c r="D413" s="22"/>
      <c r="F413" s="23"/>
      <c r="G413" s="23"/>
      <c r="J413" s="24"/>
      <c r="M413" s="24"/>
      <c r="Q413" s="25"/>
    </row>
    <row r="414" spans="4:17" ht="15.75" customHeight="1" x14ac:dyDescent="0.3">
      <c r="D414" s="22"/>
      <c r="F414" s="23"/>
      <c r="G414" s="23"/>
      <c r="J414" s="24"/>
      <c r="M414" s="24"/>
      <c r="Q414" s="25"/>
    </row>
    <row r="415" spans="4:17" ht="15.75" customHeight="1" x14ac:dyDescent="0.3">
      <c r="D415" s="22"/>
      <c r="F415" s="23"/>
      <c r="G415" s="23"/>
      <c r="J415" s="24"/>
      <c r="M415" s="24"/>
      <c r="Q415" s="25"/>
    </row>
    <row r="416" spans="4:17" ht="15.75" customHeight="1" x14ac:dyDescent="0.3">
      <c r="D416" s="22"/>
      <c r="F416" s="23"/>
      <c r="G416" s="23"/>
      <c r="J416" s="24"/>
      <c r="M416" s="24"/>
      <c r="Q416" s="25"/>
    </row>
    <row r="417" spans="4:17" ht="15.75" customHeight="1" x14ac:dyDescent="0.3">
      <c r="D417" s="22"/>
      <c r="F417" s="23"/>
      <c r="G417" s="23"/>
      <c r="J417" s="24"/>
      <c r="M417" s="24"/>
      <c r="Q417" s="25"/>
    </row>
    <row r="418" spans="4:17" ht="15.75" customHeight="1" x14ac:dyDescent="0.3">
      <c r="D418" s="22"/>
      <c r="F418" s="23"/>
      <c r="G418" s="23"/>
      <c r="J418" s="24"/>
      <c r="M418" s="24"/>
      <c r="Q418" s="25"/>
    </row>
    <row r="419" spans="4:17" ht="15.75" customHeight="1" x14ac:dyDescent="0.3">
      <c r="D419" s="22"/>
      <c r="F419" s="23"/>
      <c r="G419" s="23"/>
      <c r="J419" s="24"/>
      <c r="M419" s="24"/>
      <c r="Q419" s="25"/>
    </row>
    <row r="420" spans="4:17" ht="15.75" customHeight="1" x14ac:dyDescent="0.3">
      <c r="D420" s="22"/>
      <c r="F420" s="23"/>
      <c r="G420" s="23"/>
      <c r="J420" s="24"/>
      <c r="M420" s="24"/>
      <c r="Q420" s="25"/>
    </row>
    <row r="421" spans="4:17" ht="15.75" customHeight="1" x14ac:dyDescent="0.3">
      <c r="D421" s="22"/>
      <c r="F421" s="23"/>
      <c r="G421" s="23"/>
      <c r="J421" s="24"/>
      <c r="M421" s="24"/>
      <c r="Q421" s="25"/>
    </row>
    <row r="422" spans="4:17" ht="15.75" customHeight="1" x14ac:dyDescent="0.3">
      <c r="D422" s="22"/>
      <c r="F422" s="23"/>
      <c r="G422" s="23"/>
      <c r="J422" s="24"/>
      <c r="M422" s="24"/>
      <c r="Q422" s="25"/>
    </row>
    <row r="423" spans="4:17" ht="15.75" customHeight="1" x14ac:dyDescent="0.3">
      <c r="D423" s="22"/>
      <c r="F423" s="23"/>
      <c r="G423" s="23"/>
      <c r="J423" s="24"/>
      <c r="M423" s="24"/>
      <c r="Q423" s="25"/>
    </row>
    <row r="424" spans="4:17" ht="15.75" customHeight="1" x14ac:dyDescent="0.3">
      <c r="D424" s="22"/>
      <c r="F424" s="23"/>
      <c r="G424" s="23"/>
      <c r="J424" s="24"/>
      <c r="M424" s="24"/>
      <c r="Q424" s="25"/>
    </row>
    <row r="425" spans="4:17" ht="15.75" customHeight="1" x14ac:dyDescent="0.3">
      <c r="D425" s="22"/>
      <c r="F425" s="23"/>
      <c r="G425" s="23"/>
      <c r="J425" s="24"/>
      <c r="M425" s="24"/>
      <c r="Q425" s="25"/>
    </row>
    <row r="426" spans="4:17" ht="15.75" customHeight="1" x14ac:dyDescent="0.3">
      <c r="D426" s="22"/>
      <c r="F426" s="23"/>
      <c r="G426" s="23"/>
      <c r="J426" s="24"/>
      <c r="M426" s="24"/>
      <c r="Q426" s="25"/>
    </row>
    <row r="427" spans="4:17" ht="15.75" customHeight="1" x14ac:dyDescent="0.3">
      <c r="D427" s="22"/>
      <c r="F427" s="23"/>
      <c r="G427" s="23"/>
      <c r="J427" s="24"/>
      <c r="M427" s="24"/>
      <c r="Q427" s="25"/>
    </row>
    <row r="428" spans="4:17" ht="15.75" customHeight="1" x14ac:dyDescent="0.3">
      <c r="D428" s="22"/>
      <c r="F428" s="23"/>
      <c r="G428" s="23"/>
      <c r="J428" s="24"/>
      <c r="M428" s="24"/>
      <c r="Q428" s="25"/>
    </row>
    <row r="429" spans="4:17" ht="15.75" customHeight="1" x14ac:dyDescent="0.3">
      <c r="D429" s="22"/>
      <c r="F429" s="23"/>
      <c r="G429" s="23"/>
      <c r="J429" s="24"/>
      <c r="M429" s="24"/>
      <c r="Q429" s="25"/>
    </row>
    <row r="430" spans="4:17" ht="15.75" customHeight="1" x14ac:dyDescent="0.3">
      <c r="D430" s="22"/>
      <c r="F430" s="23"/>
      <c r="G430" s="23"/>
      <c r="J430" s="24"/>
      <c r="M430" s="24"/>
      <c r="Q430" s="25"/>
    </row>
    <row r="431" spans="4:17" ht="15.75" customHeight="1" x14ac:dyDescent="0.3">
      <c r="D431" s="22"/>
      <c r="F431" s="23"/>
      <c r="G431" s="23"/>
      <c r="J431" s="24"/>
      <c r="M431" s="24"/>
      <c r="Q431" s="25"/>
    </row>
    <row r="432" spans="4:17" ht="15.75" customHeight="1" x14ac:dyDescent="0.3">
      <c r="D432" s="22"/>
      <c r="F432" s="23"/>
      <c r="G432" s="23"/>
      <c r="J432" s="24"/>
      <c r="M432" s="24"/>
      <c r="Q432" s="25"/>
    </row>
    <row r="433" spans="4:17" ht="15.75" customHeight="1" x14ac:dyDescent="0.3">
      <c r="D433" s="22"/>
      <c r="F433" s="23"/>
      <c r="G433" s="23"/>
      <c r="J433" s="24"/>
      <c r="M433" s="24"/>
      <c r="Q433" s="25"/>
    </row>
    <row r="434" spans="4:17" ht="15.75" customHeight="1" x14ac:dyDescent="0.3">
      <c r="D434" s="22"/>
      <c r="F434" s="23"/>
      <c r="G434" s="23"/>
      <c r="J434" s="24"/>
      <c r="M434" s="24"/>
      <c r="Q434" s="25"/>
    </row>
    <row r="435" spans="4:17" ht="15.75" customHeight="1" x14ac:dyDescent="0.3">
      <c r="D435" s="22"/>
      <c r="F435" s="23"/>
      <c r="G435" s="23"/>
      <c r="J435" s="24"/>
      <c r="M435" s="24"/>
      <c r="Q435" s="25"/>
    </row>
    <row r="436" spans="4:17" ht="15.75" customHeight="1" x14ac:dyDescent="0.3">
      <c r="D436" s="22"/>
      <c r="F436" s="23"/>
      <c r="G436" s="23"/>
      <c r="J436" s="24"/>
      <c r="M436" s="24"/>
      <c r="Q436" s="25"/>
    </row>
    <row r="437" spans="4:17" ht="15.75" customHeight="1" x14ac:dyDescent="0.3">
      <c r="D437" s="22"/>
      <c r="F437" s="23"/>
      <c r="G437" s="23"/>
      <c r="J437" s="24"/>
      <c r="M437" s="24"/>
      <c r="Q437" s="25"/>
    </row>
    <row r="438" spans="4:17" ht="15.75" customHeight="1" x14ac:dyDescent="0.3">
      <c r="D438" s="22"/>
      <c r="F438" s="23"/>
      <c r="G438" s="23"/>
      <c r="J438" s="24"/>
      <c r="M438" s="24"/>
      <c r="Q438" s="25"/>
    </row>
    <row r="439" spans="4:17" ht="15.75" customHeight="1" x14ac:dyDescent="0.3">
      <c r="D439" s="22"/>
      <c r="F439" s="23"/>
      <c r="G439" s="23"/>
      <c r="J439" s="24"/>
      <c r="M439" s="24"/>
      <c r="Q439" s="25"/>
    </row>
    <row r="440" spans="4:17" ht="15.75" customHeight="1" x14ac:dyDescent="0.3">
      <c r="D440" s="22"/>
      <c r="F440" s="23"/>
      <c r="G440" s="23"/>
      <c r="J440" s="24"/>
      <c r="M440" s="24"/>
      <c r="Q440" s="25"/>
    </row>
    <row r="441" spans="4:17" ht="15.75" customHeight="1" x14ac:dyDescent="0.3">
      <c r="D441" s="22"/>
      <c r="F441" s="23"/>
      <c r="G441" s="23"/>
      <c r="J441" s="24"/>
      <c r="M441" s="24"/>
      <c r="Q441" s="25"/>
    </row>
    <row r="442" spans="4:17" ht="15.75" customHeight="1" x14ac:dyDescent="0.3">
      <c r="D442" s="22"/>
      <c r="F442" s="23"/>
      <c r="G442" s="23"/>
      <c r="J442" s="24"/>
      <c r="M442" s="24"/>
      <c r="Q442" s="25"/>
    </row>
    <row r="443" spans="4:17" ht="15.75" customHeight="1" x14ac:dyDescent="0.3">
      <c r="D443" s="22"/>
      <c r="F443" s="23"/>
      <c r="G443" s="23"/>
      <c r="J443" s="24"/>
      <c r="M443" s="24"/>
      <c r="Q443" s="25"/>
    </row>
    <row r="444" spans="4:17" ht="15.75" customHeight="1" x14ac:dyDescent="0.3">
      <c r="D444" s="22"/>
      <c r="F444" s="23"/>
      <c r="G444" s="23"/>
      <c r="J444" s="24"/>
      <c r="M444" s="24"/>
      <c r="Q444" s="25"/>
    </row>
    <row r="445" spans="4:17" ht="15.75" customHeight="1" x14ac:dyDescent="0.3">
      <c r="D445" s="22"/>
      <c r="F445" s="23"/>
      <c r="G445" s="23"/>
      <c r="J445" s="24"/>
      <c r="M445" s="24"/>
      <c r="Q445" s="25"/>
    </row>
    <row r="446" spans="4:17" ht="15.75" customHeight="1" x14ac:dyDescent="0.3">
      <c r="D446" s="22"/>
      <c r="F446" s="23"/>
      <c r="G446" s="23"/>
      <c r="J446" s="24"/>
      <c r="M446" s="24"/>
      <c r="Q446" s="25"/>
    </row>
    <row r="447" spans="4:17" ht="15.75" customHeight="1" x14ac:dyDescent="0.3">
      <c r="D447" s="22"/>
      <c r="F447" s="23"/>
      <c r="G447" s="23"/>
      <c r="J447" s="24"/>
      <c r="M447" s="24"/>
      <c r="Q447" s="25"/>
    </row>
    <row r="448" spans="4:17" ht="15.75" customHeight="1" x14ac:dyDescent="0.3">
      <c r="D448" s="22"/>
      <c r="F448" s="23"/>
      <c r="G448" s="23"/>
      <c r="J448" s="24"/>
      <c r="M448" s="24"/>
      <c r="Q448" s="25"/>
    </row>
    <row r="449" spans="4:17" ht="15.75" customHeight="1" x14ac:dyDescent="0.3">
      <c r="D449" s="22"/>
      <c r="F449" s="23"/>
      <c r="G449" s="23"/>
      <c r="J449" s="24"/>
      <c r="M449" s="24"/>
      <c r="Q449" s="25"/>
    </row>
    <row r="450" spans="4:17" ht="15.75" customHeight="1" x14ac:dyDescent="0.3">
      <c r="D450" s="22"/>
      <c r="F450" s="23"/>
      <c r="G450" s="23"/>
      <c r="J450" s="24"/>
      <c r="M450" s="24"/>
      <c r="Q450" s="25"/>
    </row>
    <row r="451" spans="4:17" ht="15.75" customHeight="1" x14ac:dyDescent="0.3">
      <c r="D451" s="22"/>
      <c r="F451" s="23"/>
      <c r="G451" s="23"/>
      <c r="J451" s="24"/>
      <c r="M451" s="24"/>
      <c r="Q451" s="25"/>
    </row>
    <row r="452" spans="4:17" ht="15.75" customHeight="1" x14ac:dyDescent="0.3">
      <c r="D452" s="22"/>
      <c r="F452" s="23"/>
      <c r="G452" s="23"/>
      <c r="J452" s="24"/>
      <c r="M452" s="24"/>
      <c r="Q452" s="25"/>
    </row>
    <row r="453" spans="4:17" ht="15.75" customHeight="1" x14ac:dyDescent="0.3">
      <c r="D453" s="22"/>
      <c r="F453" s="23"/>
      <c r="G453" s="23"/>
      <c r="J453" s="24"/>
      <c r="M453" s="24"/>
      <c r="Q453" s="25"/>
    </row>
    <row r="454" spans="4:17" ht="15.75" customHeight="1" x14ac:dyDescent="0.3">
      <c r="D454" s="22"/>
      <c r="F454" s="23"/>
      <c r="G454" s="23"/>
      <c r="J454" s="24"/>
      <c r="M454" s="24"/>
      <c r="Q454" s="25"/>
    </row>
    <row r="455" spans="4:17" ht="15.75" customHeight="1" x14ac:dyDescent="0.3">
      <c r="D455" s="22"/>
      <c r="F455" s="23"/>
      <c r="G455" s="23"/>
      <c r="J455" s="24"/>
      <c r="M455" s="24"/>
      <c r="Q455" s="25"/>
    </row>
    <row r="456" spans="4:17" ht="15.75" customHeight="1" x14ac:dyDescent="0.3">
      <c r="D456" s="22"/>
      <c r="F456" s="23"/>
      <c r="G456" s="23"/>
      <c r="J456" s="24"/>
      <c r="M456" s="24"/>
      <c r="Q456" s="25"/>
    </row>
    <row r="457" spans="4:17" ht="15.75" customHeight="1" x14ac:dyDescent="0.3">
      <c r="D457" s="22"/>
      <c r="F457" s="23"/>
      <c r="G457" s="23"/>
      <c r="J457" s="24"/>
      <c r="M457" s="24"/>
      <c r="Q457" s="25"/>
    </row>
    <row r="458" spans="4:17" ht="15.75" customHeight="1" x14ac:dyDescent="0.3">
      <c r="D458" s="22"/>
      <c r="F458" s="23"/>
      <c r="G458" s="23"/>
      <c r="J458" s="24"/>
      <c r="M458" s="24"/>
      <c r="Q458" s="25"/>
    </row>
    <row r="459" spans="4:17" ht="15.75" customHeight="1" x14ac:dyDescent="0.3">
      <c r="D459" s="22"/>
      <c r="F459" s="23"/>
      <c r="G459" s="23"/>
      <c r="J459" s="24"/>
      <c r="M459" s="24"/>
      <c r="Q459" s="25"/>
    </row>
    <row r="460" spans="4:17" ht="15.75" customHeight="1" x14ac:dyDescent="0.3">
      <c r="D460" s="22"/>
      <c r="F460" s="23"/>
      <c r="G460" s="23"/>
      <c r="J460" s="24"/>
      <c r="M460" s="24"/>
      <c r="Q460" s="25"/>
    </row>
    <row r="461" spans="4:17" ht="15.75" customHeight="1" x14ac:dyDescent="0.3">
      <c r="D461" s="22"/>
      <c r="F461" s="23"/>
      <c r="G461" s="23"/>
      <c r="J461" s="24"/>
      <c r="M461" s="24"/>
      <c r="Q461" s="25"/>
    </row>
    <row r="462" spans="4:17" ht="15.75" customHeight="1" x14ac:dyDescent="0.3">
      <c r="D462" s="22"/>
      <c r="F462" s="23"/>
      <c r="G462" s="23"/>
      <c r="J462" s="24"/>
      <c r="M462" s="24"/>
      <c r="Q462" s="25"/>
    </row>
    <row r="463" spans="4:17" ht="15.75" customHeight="1" x14ac:dyDescent="0.3">
      <c r="D463" s="22"/>
      <c r="F463" s="23"/>
      <c r="G463" s="23"/>
      <c r="J463" s="24"/>
      <c r="M463" s="24"/>
      <c r="Q463" s="25"/>
    </row>
    <row r="464" spans="4:17" ht="15.75" customHeight="1" x14ac:dyDescent="0.3">
      <c r="D464" s="22"/>
      <c r="F464" s="23"/>
      <c r="G464" s="23"/>
      <c r="J464" s="24"/>
      <c r="M464" s="24"/>
      <c r="Q464" s="25"/>
    </row>
    <row r="465" spans="4:17" ht="15.75" customHeight="1" x14ac:dyDescent="0.3">
      <c r="D465" s="22"/>
      <c r="F465" s="23"/>
      <c r="G465" s="23"/>
      <c r="J465" s="24"/>
      <c r="M465" s="24"/>
      <c r="Q465" s="25"/>
    </row>
    <row r="466" spans="4:17" ht="15.75" customHeight="1" x14ac:dyDescent="0.3">
      <c r="D466" s="22"/>
      <c r="F466" s="23"/>
      <c r="G466" s="23"/>
      <c r="J466" s="24"/>
      <c r="M466" s="24"/>
      <c r="Q466" s="25"/>
    </row>
    <row r="467" spans="4:17" ht="15.75" customHeight="1" x14ac:dyDescent="0.3">
      <c r="D467" s="22"/>
      <c r="F467" s="23"/>
      <c r="G467" s="23"/>
      <c r="J467" s="24"/>
      <c r="M467" s="24"/>
      <c r="Q467" s="25"/>
    </row>
    <row r="468" spans="4:17" ht="15.75" customHeight="1" x14ac:dyDescent="0.3">
      <c r="D468" s="22"/>
      <c r="F468" s="23"/>
      <c r="G468" s="23"/>
      <c r="J468" s="24"/>
      <c r="M468" s="24"/>
      <c r="Q468" s="25"/>
    </row>
    <row r="469" spans="4:17" ht="15.75" customHeight="1" x14ac:dyDescent="0.3">
      <c r="D469" s="22"/>
      <c r="F469" s="23"/>
      <c r="G469" s="23"/>
      <c r="J469" s="24"/>
      <c r="M469" s="24"/>
      <c r="Q469" s="25"/>
    </row>
    <row r="470" spans="4:17" ht="15.75" customHeight="1" x14ac:dyDescent="0.3">
      <c r="D470" s="22"/>
      <c r="F470" s="23"/>
      <c r="G470" s="23"/>
      <c r="J470" s="24"/>
      <c r="M470" s="24"/>
      <c r="Q470" s="25"/>
    </row>
    <row r="471" spans="4:17" ht="15.75" customHeight="1" x14ac:dyDescent="0.3">
      <c r="D471" s="22"/>
      <c r="F471" s="23"/>
      <c r="G471" s="23"/>
      <c r="J471" s="24"/>
      <c r="M471" s="24"/>
      <c r="Q471" s="25"/>
    </row>
    <row r="472" spans="4:17" ht="15.75" customHeight="1" x14ac:dyDescent="0.3">
      <c r="D472" s="22"/>
      <c r="F472" s="23"/>
      <c r="G472" s="23"/>
      <c r="J472" s="24"/>
      <c r="M472" s="24"/>
      <c r="Q472" s="25"/>
    </row>
    <row r="473" spans="4:17" ht="15.75" customHeight="1" x14ac:dyDescent="0.3">
      <c r="D473" s="22"/>
      <c r="F473" s="23"/>
      <c r="G473" s="23"/>
      <c r="J473" s="24"/>
      <c r="M473" s="24"/>
      <c r="Q473" s="25"/>
    </row>
    <row r="474" spans="4:17" ht="15.75" customHeight="1" x14ac:dyDescent="0.3">
      <c r="D474" s="22"/>
      <c r="F474" s="23"/>
      <c r="G474" s="23"/>
      <c r="J474" s="24"/>
      <c r="M474" s="24"/>
      <c r="Q474" s="25"/>
    </row>
    <row r="475" spans="4:17" ht="15.75" customHeight="1" x14ac:dyDescent="0.3">
      <c r="D475" s="22"/>
      <c r="F475" s="23"/>
      <c r="G475" s="23"/>
      <c r="J475" s="24"/>
      <c r="M475" s="24"/>
      <c r="Q475" s="25"/>
    </row>
    <row r="476" spans="4:17" ht="15.75" customHeight="1" x14ac:dyDescent="0.3">
      <c r="D476" s="22"/>
      <c r="F476" s="23"/>
      <c r="G476" s="23"/>
      <c r="J476" s="24"/>
      <c r="M476" s="24"/>
      <c r="Q476" s="25"/>
    </row>
    <row r="477" spans="4:17" ht="15.75" customHeight="1" x14ac:dyDescent="0.3">
      <c r="D477" s="22"/>
      <c r="F477" s="23"/>
      <c r="G477" s="23"/>
      <c r="J477" s="24"/>
      <c r="M477" s="24"/>
      <c r="Q477" s="25"/>
    </row>
    <row r="478" spans="4:17" ht="15.75" customHeight="1" x14ac:dyDescent="0.3">
      <c r="D478" s="22"/>
      <c r="F478" s="23"/>
      <c r="G478" s="23"/>
      <c r="J478" s="24"/>
      <c r="M478" s="24"/>
      <c r="Q478" s="25"/>
    </row>
    <row r="479" spans="4:17" ht="15.75" customHeight="1" x14ac:dyDescent="0.3">
      <c r="D479" s="22"/>
      <c r="F479" s="23"/>
      <c r="G479" s="23"/>
      <c r="J479" s="24"/>
      <c r="M479" s="24"/>
      <c r="Q479" s="25"/>
    </row>
    <row r="480" spans="4:17" ht="15.75" customHeight="1" x14ac:dyDescent="0.3">
      <c r="D480" s="22"/>
      <c r="F480" s="23"/>
      <c r="G480" s="23"/>
      <c r="J480" s="24"/>
      <c r="M480" s="24"/>
      <c r="Q480" s="25"/>
    </row>
    <row r="481" spans="4:17" ht="15.75" customHeight="1" x14ac:dyDescent="0.3">
      <c r="D481" s="22"/>
      <c r="F481" s="23"/>
      <c r="G481" s="23"/>
      <c r="J481" s="24"/>
      <c r="M481" s="24"/>
      <c r="Q481" s="25"/>
    </row>
    <row r="482" spans="4:17" ht="15.75" customHeight="1" x14ac:dyDescent="0.3">
      <c r="D482" s="22"/>
      <c r="F482" s="23"/>
      <c r="G482" s="23"/>
      <c r="J482" s="24"/>
      <c r="M482" s="24"/>
      <c r="Q482" s="25"/>
    </row>
    <row r="483" spans="4:17" ht="15.75" customHeight="1" x14ac:dyDescent="0.3">
      <c r="D483" s="22"/>
      <c r="F483" s="23"/>
      <c r="G483" s="23"/>
      <c r="J483" s="24"/>
      <c r="M483" s="24"/>
      <c r="Q483" s="25"/>
    </row>
    <row r="484" spans="4:17" ht="15.75" customHeight="1" x14ac:dyDescent="0.3">
      <c r="D484" s="22"/>
      <c r="F484" s="23"/>
      <c r="G484" s="23"/>
      <c r="J484" s="24"/>
      <c r="M484" s="24"/>
      <c r="Q484" s="25"/>
    </row>
    <row r="485" spans="4:17" ht="15.75" customHeight="1" x14ac:dyDescent="0.3">
      <c r="D485" s="22"/>
      <c r="F485" s="23"/>
      <c r="G485" s="23"/>
      <c r="J485" s="24"/>
      <c r="M485" s="24"/>
      <c r="Q485" s="25"/>
    </row>
    <row r="486" spans="4:17" ht="15.75" customHeight="1" x14ac:dyDescent="0.3">
      <c r="D486" s="22"/>
      <c r="F486" s="23"/>
      <c r="G486" s="23"/>
      <c r="J486" s="24"/>
      <c r="M486" s="24"/>
      <c r="Q486" s="25"/>
    </row>
    <row r="487" spans="4:17" ht="15.75" customHeight="1" x14ac:dyDescent="0.3">
      <c r="D487" s="22"/>
      <c r="F487" s="23"/>
      <c r="G487" s="23"/>
      <c r="J487" s="24"/>
      <c r="M487" s="24"/>
      <c r="Q487" s="25"/>
    </row>
    <row r="488" spans="4:17" ht="15.75" customHeight="1" x14ac:dyDescent="0.3">
      <c r="D488" s="22"/>
      <c r="F488" s="23"/>
      <c r="G488" s="23"/>
      <c r="J488" s="24"/>
      <c r="M488" s="24"/>
      <c r="Q488" s="25"/>
    </row>
    <row r="489" spans="4:17" ht="15.75" customHeight="1" x14ac:dyDescent="0.3">
      <c r="D489" s="22"/>
      <c r="F489" s="23"/>
      <c r="G489" s="23"/>
      <c r="J489" s="24"/>
      <c r="M489" s="24"/>
      <c r="Q489" s="25"/>
    </row>
    <row r="490" spans="4:17" ht="15.75" customHeight="1" x14ac:dyDescent="0.3">
      <c r="D490" s="22"/>
      <c r="F490" s="23"/>
      <c r="G490" s="23"/>
      <c r="J490" s="24"/>
      <c r="M490" s="24"/>
      <c r="Q490" s="25"/>
    </row>
    <row r="491" spans="4:17" ht="15.75" customHeight="1" x14ac:dyDescent="0.3">
      <c r="D491" s="22"/>
      <c r="F491" s="23"/>
      <c r="G491" s="23"/>
      <c r="J491" s="24"/>
      <c r="M491" s="24"/>
      <c r="Q491" s="25"/>
    </row>
    <row r="492" spans="4:17" ht="15.75" customHeight="1" x14ac:dyDescent="0.3">
      <c r="D492" s="22"/>
      <c r="F492" s="23"/>
      <c r="G492" s="23"/>
      <c r="J492" s="24"/>
      <c r="M492" s="24"/>
      <c r="Q492" s="25"/>
    </row>
    <row r="493" spans="4:17" ht="15.75" customHeight="1" x14ac:dyDescent="0.3">
      <c r="D493" s="22"/>
      <c r="F493" s="23"/>
      <c r="G493" s="23"/>
      <c r="J493" s="24"/>
      <c r="M493" s="24"/>
      <c r="Q493" s="25"/>
    </row>
    <row r="494" spans="4:17" ht="15.75" customHeight="1" x14ac:dyDescent="0.3">
      <c r="D494" s="22"/>
      <c r="F494" s="23"/>
      <c r="G494" s="23"/>
      <c r="J494" s="24"/>
      <c r="M494" s="24"/>
      <c r="Q494" s="25"/>
    </row>
    <row r="495" spans="4:17" ht="15.75" customHeight="1" x14ac:dyDescent="0.3">
      <c r="D495" s="22"/>
      <c r="F495" s="23"/>
      <c r="G495" s="23"/>
      <c r="J495" s="24"/>
      <c r="M495" s="24"/>
      <c r="Q495" s="25"/>
    </row>
    <row r="496" spans="4:17" ht="15.75" customHeight="1" x14ac:dyDescent="0.3">
      <c r="D496" s="22"/>
      <c r="F496" s="23"/>
      <c r="G496" s="23"/>
      <c r="J496" s="24"/>
      <c r="M496" s="24"/>
      <c r="Q496" s="25"/>
    </row>
    <row r="497" spans="4:17" ht="15.75" customHeight="1" x14ac:dyDescent="0.3">
      <c r="D497" s="22"/>
      <c r="F497" s="23"/>
      <c r="G497" s="23"/>
      <c r="J497" s="24"/>
      <c r="M497" s="24"/>
      <c r="Q497" s="25"/>
    </row>
    <row r="498" spans="4:17" ht="15.75" customHeight="1" x14ac:dyDescent="0.3">
      <c r="D498" s="22"/>
      <c r="F498" s="23"/>
      <c r="G498" s="23"/>
      <c r="J498" s="24"/>
      <c r="M498" s="24"/>
      <c r="Q498" s="25"/>
    </row>
    <row r="499" spans="4:17" ht="15.75" customHeight="1" x14ac:dyDescent="0.3">
      <c r="D499" s="22"/>
      <c r="F499" s="23"/>
      <c r="G499" s="23"/>
      <c r="J499" s="24"/>
      <c r="M499" s="24"/>
      <c r="Q499" s="25"/>
    </row>
    <row r="500" spans="4:17" ht="15.75" customHeight="1" x14ac:dyDescent="0.3">
      <c r="D500" s="22"/>
      <c r="F500" s="23"/>
      <c r="G500" s="23"/>
      <c r="J500" s="24"/>
      <c r="M500" s="24"/>
      <c r="Q500" s="25"/>
    </row>
    <row r="501" spans="4:17" ht="15.75" customHeight="1" x14ac:dyDescent="0.3">
      <c r="D501" s="22"/>
      <c r="F501" s="23"/>
      <c r="G501" s="23"/>
      <c r="J501" s="24"/>
      <c r="M501" s="24"/>
      <c r="Q501" s="25"/>
    </row>
    <row r="502" spans="4:17" ht="15.75" customHeight="1" x14ac:dyDescent="0.3">
      <c r="D502" s="22"/>
      <c r="F502" s="23"/>
      <c r="G502" s="23"/>
      <c r="J502" s="24"/>
      <c r="M502" s="24"/>
      <c r="Q502" s="25"/>
    </row>
    <row r="503" spans="4:17" ht="15.75" customHeight="1" x14ac:dyDescent="0.3">
      <c r="D503" s="22"/>
      <c r="F503" s="23"/>
      <c r="G503" s="23"/>
      <c r="J503" s="24"/>
      <c r="M503" s="24"/>
      <c r="Q503" s="25"/>
    </row>
    <row r="504" spans="4:17" ht="15.75" customHeight="1" x14ac:dyDescent="0.3">
      <c r="D504" s="22"/>
      <c r="F504" s="23"/>
      <c r="G504" s="23"/>
      <c r="J504" s="24"/>
      <c r="M504" s="24"/>
      <c r="Q504" s="25"/>
    </row>
    <row r="505" spans="4:17" ht="15.75" customHeight="1" x14ac:dyDescent="0.3">
      <c r="D505" s="22"/>
      <c r="F505" s="23"/>
      <c r="G505" s="23"/>
      <c r="J505" s="24"/>
      <c r="M505" s="24"/>
      <c r="Q505" s="25"/>
    </row>
    <row r="506" spans="4:17" ht="15.75" customHeight="1" x14ac:dyDescent="0.3">
      <c r="D506" s="22"/>
      <c r="F506" s="23"/>
      <c r="G506" s="23"/>
      <c r="J506" s="24"/>
      <c r="M506" s="24"/>
      <c r="Q506" s="25"/>
    </row>
    <row r="507" spans="4:17" ht="15.75" customHeight="1" x14ac:dyDescent="0.3">
      <c r="D507" s="22"/>
      <c r="F507" s="23"/>
      <c r="G507" s="23"/>
      <c r="J507" s="24"/>
      <c r="M507" s="24"/>
      <c r="Q507" s="25"/>
    </row>
    <row r="508" spans="4:17" ht="15.75" customHeight="1" x14ac:dyDescent="0.3">
      <c r="D508" s="22"/>
      <c r="F508" s="23"/>
      <c r="G508" s="23"/>
      <c r="J508" s="24"/>
      <c r="M508" s="24"/>
      <c r="Q508" s="25"/>
    </row>
    <row r="509" spans="4:17" ht="15.75" customHeight="1" x14ac:dyDescent="0.3">
      <c r="D509" s="22"/>
      <c r="F509" s="23"/>
      <c r="G509" s="23"/>
      <c r="J509" s="24"/>
      <c r="M509" s="24"/>
      <c r="Q509" s="25"/>
    </row>
    <row r="510" spans="4:17" ht="15.75" customHeight="1" x14ac:dyDescent="0.3">
      <c r="D510" s="22"/>
      <c r="F510" s="23"/>
      <c r="G510" s="23"/>
      <c r="J510" s="24"/>
      <c r="M510" s="24"/>
      <c r="Q510" s="25"/>
    </row>
    <row r="511" spans="4:17" ht="15.75" customHeight="1" x14ac:dyDescent="0.3">
      <c r="D511" s="22"/>
      <c r="F511" s="23"/>
      <c r="G511" s="23"/>
      <c r="J511" s="24"/>
      <c r="M511" s="24"/>
      <c r="Q511" s="25"/>
    </row>
    <row r="512" spans="4:17" ht="15.75" customHeight="1" x14ac:dyDescent="0.3">
      <c r="D512" s="22"/>
      <c r="F512" s="23"/>
      <c r="G512" s="23"/>
      <c r="J512" s="24"/>
      <c r="M512" s="24"/>
      <c r="Q512" s="25"/>
    </row>
    <row r="513" spans="4:17" ht="15.75" customHeight="1" x14ac:dyDescent="0.3">
      <c r="D513" s="22"/>
      <c r="F513" s="23"/>
      <c r="G513" s="23"/>
      <c r="J513" s="24"/>
      <c r="M513" s="24"/>
      <c r="Q513" s="25"/>
    </row>
    <row r="514" spans="4:17" ht="15.75" customHeight="1" x14ac:dyDescent="0.3">
      <c r="D514" s="22"/>
      <c r="F514" s="23"/>
      <c r="G514" s="23"/>
      <c r="J514" s="24"/>
      <c r="M514" s="24"/>
      <c r="Q514" s="25"/>
    </row>
    <row r="515" spans="4:17" ht="15.75" customHeight="1" x14ac:dyDescent="0.3">
      <c r="D515" s="22"/>
      <c r="F515" s="23"/>
      <c r="G515" s="23"/>
      <c r="J515" s="24"/>
      <c r="M515" s="24"/>
      <c r="Q515" s="25"/>
    </row>
    <row r="516" spans="4:17" ht="15.75" customHeight="1" x14ac:dyDescent="0.3">
      <c r="D516" s="22"/>
      <c r="F516" s="23"/>
      <c r="G516" s="23"/>
      <c r="J516" s="24"/>
      <c r="M516" s="24"/>
      <c r="Q516" s="25"/>
    </row>
    <row r="517" spans="4:17" ht="15.75" customHeight="1" x14ac:dyDescent="0.3">
      <c r="D517" s="22"/>
      <c r="F517" s="23"/>
      <c r="G517" s="23"/>
      <c r="J517" s="24"/>
      <c r="M517" s="24"/>
      <c r="Q517" s="25"/>
    </row>
    <row r="518" spans="4:17" ht="15.75" customHeight="1" x14ac:dyDescent="0.3">
      <c r="D518" s="22"/>
      <c r="F518" s="23"/>
      <c r="G518" s="23"/>
      <c r="J518" s="24"/>
      <c r="M518" s="24"/>
      <c r="Q518" s="25"/>
    </row>
    <row r="519" spans="4:17" ht="15.75" customHeight="1" x14ac:dyDescent="0.3">
      <c r="D519" s="22"/>
      <c r="F519" s="23"/>
      <c r="G519" s="23"/>
      <c r="J519" s="24"/>
      <c r="M519" s="24"/>
      <c r="Q519" s="25"/>
    </row>
    <row r="520" spans="4:17" ht="15.75" customHeight="1" x14ac:dyDescent="0.3">
      <c r="D520" s="22"/>
      <c r="F520" s="23"/>
      <c r="G520" s="23"/>
      <c r="J520" s="24"/>
      <c r="M520" s="24"/>
      <c r="Q520" s="25"/>
    </row>
    <row r="521" spans="4:17" ht="15.75" customHeight="1" x14ac:dyDescent="0.3">
      <c r="D521" s="22"/>
      <c r="F521" s="23"/>
      <c r="G521" s="23"/>
      <c r="J521" s="24"/>
      <c r="M521" s="24"/>
      <c r="Q521" s="25"/>
    </row>
    <row r="522" spans="4:17" ht="15.75" customHeight="1" x14ac:dyDescent="0.3">
      <c r="D522" s="22"/>
      <c r="F522" s="23"/>
      <c r="G522" s="23"/>
      <c r="J522" s="24"/>
      <c r="M522" s="24"/>
      <c r="Q522" s="25"/>
    </row>
    <row r="523" spans="4:17" ht="15.75" customHeight="1" x14ac:dyDescent="0.3">
      <c r="D523" s="22"/>
      <c r="F523" s="23"/>
      <c r="G523" s="23"/>
      <c r="J523" s="24"/>
      <c r="M523" s="24"/>
      <c r="Q523" s="25"/>
    </row>
    <row r="524" spans="4:17" ht="15.75" customHeight="1" x14ac:dyDescent="0.3">
      <c r="D524" s="22"/>
      <c r="F524" s="23"/>
      <c r="G524" s="23"/>
      <c r="J524" s="24"/>
      <c r="M524" s="24"/>
      <c r="Q524" s="25"/>
    </row>
    <row r="525" spans="4:17" ht="15.75" customHeight="1" x14ac:dyDescent="0.3">
      <c r="D525" s="22"/>
      <c r="F525" s="23"/>
      <c r="G525" s="23"/>
      <c r="J525" s="24"/>
      <c r="M525" s="24"/>
      <c r="Q525" s="25"/>
    </row>
    <row r="526" spans="4:17" ht="15.75" customHeight="1" x14ac:dyDescent="0.3">
      <c r="D526" s="22"/>
      <c r="F526" s="23"/>
      <c r="G526" s="23"/>
      <c r="J526" s="24"/>
      <c r="M526" s="24"/>
      <c r="Q526" s="25"/>
    </row>
    <row r="527" spans="4:17" ht="15.75" customHeight="1" x14ac:dyDescent="0.3">
      <c r="D527" s="22"/>
      <c r="F527" s="23"/>
      <c r="G527" s="23"/>
      <c r="J527" s="24"/>
      <c r="M527" s="24"/>
      <c r="Q527" s="25"/>
    </row>
    <row r="528" spans="4:17" ht="15.75" customHeight="1" x14ac:dyDescent="0.3">
      <c r="D528" s="22"/>
      <c r="F528" s="23"/>
      <c r="G528" s="23"/>
      <c r="J528" s="24"/>
      <c r="M528" s="24"/>
      <c r="Q528" s="25"/>
    </row>
    <row r="529" spans="4:17" ht="15.75" customHeight="1" x14ac:dyDescent="0.3">
      <c r="D529" s="22"/>
      <c r="F529" s="23"/>
      <c r="G529" s="23"/>
      <c r="J529" s="24"/>
      <c r="M529" s="24"/>
      <c r="Q529" s="25"/>
    </row>
    <row r="530" spans="4:17" ht="15.75" customHeight="1" x14ac:dyDescent="0.3">
      <c r="D530" s="22"/>
      <c r="F530" s="23"/>
      <c r="G530" s="23"/>
      <c r="J530" s="24"/>
      <c r="M530" s="24"/>
      <c r="Q530" s="25"/>
    </row>
    <row r="531" spans="4:17" ht="15.75" customHeight="1" x14ac:dyDescent="0.3">
      <c r="D531" s="22"/>
      <c r="F531" s="23"/>
      <c r="G531" s="23"/>
      <c r="J531" s="24"/>
      <c r="M531" s="24"/>
      <c r="Q531" s="25"/>
    </row>
    <row r="532" spans="4:17" ht="15.75" customHeight="1" x14ac:dyDescent="0.3">
      <c r="D532" s="22"/>
      <c r="F532" s="23"/>
      <c r="G532" s="23"/>
      <c r="J532" s="24"/>
      <c r="M532" s="24"/>
      <c r="Q532" s="25"/>
    </row>
    <row r="533" spans="4:17" ht="15.75" customHeight="1" x14ac:dyDescent="0.3">
      <c r="D533" s="22"/>
      <c r="F533" s="23"/>
      <c r="G533" s="23"/>
      <c r="J533" s="24"/>
      <c r="M533" s="24"/>
      <c r="Q533" s="25"/>
    </row>
    <row r="534" spans="4:17" ht="15.75" customHeight="1" x14ac:dyDescent="0.3">
      <c r="D534" s="22"/>
      <c r="F534" s="23"/>
      <c r="G534" s="23"/>
      <c r="J534" s="24"/>
      <c r="M534" s="24"/>
      <c r="Q534" s="25"/>
    </row>
    <row r="535" spans="4:17" ht="15.75" customHeight="1" x14ac:dyDescent="0.3">
      <c r="D535" s="22"/>
      <c r="F535" s="23"/>
      <c r="G535" s="23"/>
      <c r="J535" s="24"/>
      <c r="M535" s="24"/>
      <c r="Q535" s="25"/>
    </row>
    <row r="536" spans="4:17" ht="15.75" customHeight="1" x14ac:dyDescent="0.3">
      <c r="D536" s="22"/>
      <c r="F536" s="23"/>
      <c r="G536" s="23"/>
      <c r="J536" s="24"/>
      <c r="M536" s="24"/>
      <c r="Q536" s="25"/>
    </row>
    <row r="537" spans="4:17" ht="15.75" customHeight="1" x14ac:dyDescent="0.3">
      <c r="D537" s="22"/>
      <c r="F537" s="23"/>
      <c r="G537" s="23"/>
      <c r="J537" s="24"/>
      <c r="M537" s="24"/>
      <c r="Q537" s="25"/>
    </row>
    <row r="538" spans="4:17" ht="15.75" customHeight="1" x14ac:dyDescent="0.3">
      <c r="D538" s="22"/>
      <c r="F538" s="23"/>
      <c r="G538" s="23"/>
      <c r="J538" s="24"/>
      <c r="M538" s="24"/>
      <c r="Q538" s="25"/>
    </row>
    <row r="539" spans="4:17" ht="15.75" customHeight="1" x14ac:dyDescent="0.3">
      <c r="D539" s="22"/>
      <c r="F539" s="23"/>
      <c r="G539" s="23"/>
      <c r="J539" s="24"/>
      <c r="M539" s="24"/>
      <c r="Q539" s="25"/>
    </row>
    <row r="540" spans="4:17" ht="15.75" customHeight="1" x14ac:dyDescent="0.3">
      <c r="D540" s="22"/>
      <c r="F540" s="23"/>
      <c r="G540" s="23"/>
      <c r="J540" s="24"/>
      <c r="M540" s="24"/>
      <c r="Q540" s="25"/>
    </row>
    <row r="541" spans="4:17" ht="15.75" customHeight="1" x14ac:dyDescent="0.3">
      <c r="D541" s="22"/>
      <c r="F541" s="23"/>
      <c r="G541" s="23"/>
      <c r="J541" s="24"/>
      <c r="M541" s="24"/>
      <c r="Q541" s="25"/>
    </row>
    <row r="542" spans="4:17" ht="15.75" customHeight="1" x14ac:dyDescent="0.3">
      <c r="D542" s="22"/>
      <c r="F542" s="23"/>
      <c r="G542" s="23"/>
      <c r="J542" s="24"/>
      <c r="M542" s="24"/>
      <c r="Q542" s="25"/>
    </row>
    <row r="543" spans="4:17" ht="15.75" customHeight="1" x14ac:dyDescent="0.3">
      <c r="D543" s="22"/>
      <c r="F543" s="23"/>
      <c r="G543" s="23"/>
      <c r="J543" s="24"/>
      <c r="M543" s="24"/>
      <c r="Q543" s="25"/>
    </row>
    <row r="544" spans="4:17" ht="15.75" customHeight="1" x14ac:dyDescent="0.3">
      <c r="D544" s="22"/>
      <c r="F544" s="23"/>
      <c r="G544" s="23"/>
      <c r="J544" s="24"/>
      <c r="M544" s="24"/>
      <c r="Q544" s="25"/>
    </row>
    <row r="545" spans="4:17" ht="15.75" customHeight="1" x14ac:dyDescent="0.3">
      <c r="D545" s="22"/>
      <c r="F545" s="23"/>
      <c r="G545" s="23"/>
      <c r="J545" s="24"/>
      <c r="M545" s="24"/>
      <c r="Q545" s="25"/>
    </row>
    <row r="546" spans="4:17" ht="15.75" customHeight="1" x14ac:dyDescent="0.3">
      <c r="D546" s="22"/>
      <c r="F546" s="23"/>
      <c r="G546" s="23"/>
      <c r="J546" s="24"/>
      <c r="M546" s="24"/>
      <c r="Q546" s="25"/>
    </row>
    <row r="547" spans="4:17" ht="15.75" customHeight="1" x14ac:dyDescent="0.3">
      <c r="D547" s="22"/>
      <c r="F547" s="23"/>
      <c r="G547" s="23"/>
      <c r="J547" s="24"/>
      <c r="M547" s="24"/>
      <c r="Q547" s="25"/>
    </row>
    <row r="548" spans="4:17" ht="15.75" customHeight="1" x14ac:dyDescent="0.3">
      <c r="D548" s="22"/>
      <c r="F548" s="23"/>
      <c r="G548" s="23"/>
      <c r="J548" s="24"/>
      <c r="M548" s="24"/>
      <c r="Q548" s="25"/>
    </row>
    <row r="549" spans="4:17" ht="15.75" customHeight="1" x14ac:dyDescent="0.3">
      <c r="D549" s="22"/>
      <c r="F549" s="23"/>
      <c r="G549" s="23"/>
      <c r="J549" s="24"/>
      <c r="M549" s="24"/>
      <c r="Q549" s="25"/>
    </row>
    <row r="550" spans="4:17" ht="15.75" customHeight="1" x14ac:dyDescent="0.3">
      <c r="D550" s="22"/>
      <c r="F550" s="23"/>
      <c r="G550" s="23"/>
      <c r="J550" s="24"/>
      <c r="M550" s="24"/>
      <c r="Q550" s="25"/>
    </row>
    <row r="551" spans="4:17" ht="15.75" customHeight="1" x14ac:dyDescent="0.3">
      <c r="D551" s="22"/>
      <c r="F551" s="23"/>
      <c r="G551" s="23"/>
      <c r="J551" s="24"/>
      <c r="M551" s="24"/>
      <c r="Q551" s="25"/>
    </row>
    <row r="552" spans="4:17" ht="15.75" customHeight="1" x14ac:dyDescent="0.3">
      <c r="D552" s="22"/>
      <c r="F552" s="23"/>
      <c r="G552" s="23"/>
      <c r="J552" s="24"/>
      <c r="M552" s="24"/>
      <c r="Q552" s="25"/>
    </row>
    <row r="553" spans="4:17" ht="15.75" customHeight="1" x14ac:dyDescent="0.3">
      <c r="D553" s="22"/>
      <c r="F553" s="23"/>
      <c r="G553" s="23"/>
      <c r="J553" s="24"/>
      <c r="M553" s="24"/>
      <c r="Q553" s="25"/>
    </row>
    <row r="554" spans="4:17" ht="15.75" customHeight="1" x14ac:dyDescent="0.3">
      <c r="D554" s="22"/>
      <c r="F554" s="23"/>
      <c r="G554" s="23"/>
      <c r="J554" s="24"/>
      <c r="M554" s="24"/>
      <c r="Q554" s="25"/>
    </row>
    <row r="555" spans="4:17" ht="15.75" customHeight="1" x14ac:dyDescent="0.3">
      <c r="D555" s="22"/>
      <c r="F555" s="23"/>
      <c r="G555" s="23"/>
      <c r="J555" s="24"/>
      <c r="M555" s="24"/>
      <c r="Q555" s="25"/>
    </row>
    <row r="556" spans="4:17" ht="15.75" customHeight="1" x14ac:dyDescent="0.3">
      <c r="D556" s="22"/>
      <c r="F556" s="23"/>
      <c r="G556" s="23"/>
      <c r="J556" s="24"/>
      <c r="M556" s="24"/>
      <c r="Q556" s="25"/>
    </row>
    <row r="557" spans="4:17" ht="15.75" customHeight="1" x14ac:dyDescent="0.3">
      <c r="D557" s="22"/>
      <c r="F557" s="23"/>
      <c r="G557" s="23"/>
      <c r="J557" s="24"/>
      <c r="M557" s="24"/>
      <c r="Q557" s="25"/>
    </row>
    <row r="558" spans="4:17" ht="15.75" customHeight="1" x14ac:dyDescent="0.3">
      <c r="D558" s="22"/>
      <c r="F558" s="23"/>
      <c r="G558" s="23"/>
      <c r="J558" s="24"/>
      <c r="M558" s="24"/>
      <c r="Q558" s="25"/>
    </row>
    <row r="559" spans="4:17" ht="15.75" customHeight="1" x14ac:dyDescent="0.3">
      <c r="D559" s="22"/>
      <c r="F559" s="23"/>
      <c r="G559" s="23"/>
      <c r="J559" s="24"/>
      <c r="M559" s="24"/>
      <c r="Q559" s="25"/>
    </row>
    <row r="560" spans="4:17" ht="15.75" customHeight="1" x14ac:dyDescent="0.3">
      <c r="D560" s="22"/>
      <c r="F560" s="23"/>
      <c r="G560" s="23"/>
      <c r="J560" s="24"/>
      <c r="M560" s="24"/>
      <c r="Q560" s="25"/>
    </row>
    <row r="561" spans="4:17" ht="15.75" customHeight="1" x14ac:dyDescent="0.3">
      <c r="D561" s="22"/>
      <c r="F561" s="23"/>
      <c r="G561" s="23"/>
      <c r="J561" s="24"/>
      <c r="M561" s="24"/>
      <c r="Q561" s="25"/>
    </row>
    <row r="562" spans="4:17" ht="15.75" customHeight="1" x14ac:dyDescent="0.3">
      <c r="D562" s="22"/>
      <c r="F562" s="23"/>
      <c r="G562" s="23"/>
      <c r="J562" s="24"/>
      <c r="M562" s="24"/>
      <c r="Q562" s="25"/>
    </row>
    <row r="563" spans="4:17" ht="15.75" customHeight="1" x14ac:dyDescent="0.3">
      <c r="D563" s="22"/>
      <c r="F563" s="23"/>
      <c r="G563" s="23"/>
      <c r="J563" s="24"/>
      <c r="M563" s="24"/>
      <c r="Q563" s="25"/>
    </row>
    <row r="564" spans="4:17" ht="15.75" customHeight="1" x14ac:dyDescent="0.3">
      <c r="D564" s="22"/>
      <c r="F564" s="23"/>
      <c r="G564" s="23"/>
      <c r="J564" s="24"/>
      <c r="M564" s="24"/>
      <c r="Q564" s="25"/>
    </row>
    <row r="565" spans="4:17" ht="15.75" customHeight="1" x14ac:dyDescent="0.3">
      <c r="D565" s="22"/>
      <c r="F565" s="23"/>
      <c r="G565" s="23"/>
      <c r="J565" s="24"/>
      <c r="M565" s="24"/>
      <c r="Q565" s="25"/>
    </row>
    <row r="566" spans="4:17" ht="15.75" customHeight="1" x14ac:dyDescent="0.3">
      <c r="D566" s="22"/>
      <c r="F566" s="23"/>
      <c r="G566" s="23"/>
      <c r="J566" s="24"/>
      <c r="M566" s="24"/>
      <c r="Q566" s="25"/>
    </row>
    <row r="567" spans="4:17" ht="15.75" customHeight="1" x14ac:dyDescent="0.3">
      <c r="D567" s="22"/>
      <c r="F567" s="23"/>
      <c r="G567" s="23"/>
      <c r="J567" s="24"/>
      <c r="M567" s="24"/>
      <c r="Q567" s="25"/>
    </row>
    <row r="568" spans="4:17" ht="15.75" customHeight="1" x14ac:dyDescent="0.3">
      <c r="D568" s="22"/>
      <c r="F568" s="23"/>
      <c r="G568" s="23"/>
      <c r="J568" s="24"/>
      <c r="M568" s="24"/>
      <c r="Q568" s="25"/>
    </row>
    <row r="569" spans="4:17" ht="15.75" customHeight="1" x14ac:dyDescent="0.3">
      <c r="D569" s="22"/>
      <c r="F569" s="23"/>
      <c r="G569" s="23"/>
      <c r="J569" s="24"/>
      <c r="M569" s="24"/>
      <c r="Q569" s="25"/>
    </row>
    <row r="570" spans="4:17" ht="15.75" customHeight="1" x14ac:dyDescent="0.3">
      <c r="D570" s="22"/>
      <c r="F570" s="23"/>
      <c r="G570" s="23"/>
      <c r="J570" s="24"/>
      <c r="M570" s="24"/>
      <c r="Q570" s="25"/>
    </row>
    <row r="571" spans="4:17" ht="15.75" customHeight="1" x14ac:dyDescent="0.3">
      <c r="D571" s="22"/>
      <c r="F571" s="23"/>
      <c r="G571" s="23"/>
      <c r="J571" s="24"/>
      <c r="M571" s="24"/>
      <c r="Q571" s="25"/>
    </row>
    <row r="572" spans="4:17" ht="15.75" customHeight="1" x14ac:dyDescent="0.3">
      <c r="D572" s="22"/>
      <c r="F572" s="23"/>
      <c r="G572" s="23"/>
      <c r="J572" s="24"/>
      <c r="M572" s="24"/>
      <c r="Q572" s="25"/>
    </row>
    <row r="573" spans="4:17" ht="15.75" customHeight="1" x14ac:dyDescent="0.3">
      <c r="D573" s="22"/>
      <c r="F573" s="23"/>
      <c r="G573" s="23"/>
      <c r="J573" s="24"/>
      <c r="M573" s="24"/>
      <c r="Q573" s="25"/>
    </row>
    <row r="574" spans="4:17" ht="15.75" customHeight="1" x14ac:dyDescent="0.3">
      <c r="D574" s="22"/>
      <c r="F574" s="23"/>
      <c r="G574" s="23"/>
      <c r="J574" s="24"/>
      <c r="M574" s="24"/>
      <c r="Q574" s="25"/>
    </row>
    <row r="575" spans="4:17" ht="15.75" customHeight="1" x14ac:dyDescent="0.3">
      <c r="D575" s="22"/>
      <c r="F575" s="23"/>
      <c r="G575" s="23"/>
      <c r="J575" s="24"/>
      <c r="M575" s="24"/>
      <c r="Q575" s="25"/>
    </row>
    <row r="576" spans="4:17" ht="15.75" customHeight="1" x14ac:dyDescent="0.3">
      <c r="D576" s="22"/>
      <c r="F576" s="23"/>
      <c r="G576" s="23"/>
      <c r="J576" s="24"/>
      <c r="M576" s="24"/>
      <c r="Q576" s="25"/>
    </row>
    <row r="577" spans="4:17" ht="15.75" customHeight="1" x14ac:dyDescent="0.3">
      <c r="D577" s="22"/>
      <c r="F577" s="23"/>
      <c r="G577" s="23"/>
      <c r="J577" s="24"/>
      <c r="M577" s="24"/>
      <c r="Q577" s="25"/>
    </row>
    <row r="578" spans="4:17" ht="15.75" customHeight="1" x14ac:dyDescent="0.3">
      <c r="D578" s="22"/>
      <c r="F578" s="23"/>
      <c r="G578" s="23"/>
      <c r="J578" s="24"/>
      <c r="M578" s="24"/>
      <c r="Q578" s="25"/>
    </row>
    <row r="579" spans="4:17" ht="15.75" customHeight="1" x14ac:dyDescent="0.3">
      <c r="D579" s="22"/>
      <c r="F579" s="23"/>
      <c r="G579" s="23"/>
      <c r="J579" s="24"/>
      <c r="M579" s="24"/>
      <c r="Q579" s="25"/>
    </row>
    <row r="580" spans="4:17" ht="15.75" customHeight="1" x14ac:dyDescent="0.3">
      <c r="D580" s="22"/>
      <c r="F580" s="23"/>
      <c r="G580" s="23"/>
      <c r="J580" s="24"/>
      <c r="M580" s="24"/>
      <c r="Q580" s="25"/>
    </row>
    <row r="581" spans="4:17" ht="15.75" customHeight="1" x14ac:dyDescent="0.3">
      <c r="D581" s="22"/>
      <c r="F581" s="23"/>
      <c r="G581" s="23"/>
      <c r="J581" s="24"/>
      <c r="M581" s="24"/>
      <c r="Q581" s="25"/>
    </row>
    <row r="582" spans="4:17" ht="15.75" customHeight="1" x14ac:dyDescent="0.3">
      <c r="D582" s="22"/>
      <c r="F582" s="23"/>
      <c r="G582" s="23"/>
      <c r="J582" s="24"/>
      <c r="M582" s="24"/>
      <c r="Q582" s="25"/>
    </row>
    <row r="583" spans="4:17" ht="15.75" customHeight="1" x14ac:dyDescent="0.3">
      <c r="D583" s="22"/>
      <c r="F583" s="23"/>
      <c r="G583" s="23"/>
      <c r="J583" s="24"/>
      <c r="M583" s="24"/>
      <c r="Q583" s="25"/>
    </row>
    <row r="584" spans="4:17" ht="15.75" customHeight="1" x14ac:dyDescent="0.3">
      <c r="D584" s="22"/>
      <c r="F584" s="23"/>
      <c r="G584" s="23"/>
      <c r="J584" s="24"/>
      <c r="M584" s="24"/>
      <c r="Q584" s="25"/>
    </row>
    <row r="585" spans="4:17" ht="15.75" customHeight="1" x14ac:dyDescent="0.3">
      <c r="D585" s="22"/>
      <c r="F585" s="23"/>
      <c r="G585" s="23"/>
      <c r="J585" s="24"/>
      <c r="M585" s="24"/>
      <c r="Q585" s="25"/>
    </row>
    <row r="586" spans="4:17" ht="15.75" customHeight="1" x14ac:dyDescent="0.3">
      <c r="D586" s="22"/>
      <c r="F586" s="23"/>
      <c r="G586" s="23"/>
      <c r="J586" s="24"/>
      <c r="M586" s="24"/>
      <c r="Q586" s="25"/>
    </row>
    <row r="587" spans="4:17" ht="15.75" customHeight="1" x14ac:dyDescent="0.3">
      <c r="D587" s="22"/>
      <c r="F587" s="23"/>
      <c r="G587" s="23"/>
      <c r="J587" s="24"/>
      <c r="M587" s="24"/>
      <c r="Q587" s="25"/>
    </row>
    <row r="588" spans="4:17" ht="15.75" customHeight="1" x14ac:dyDescent="0.3">
      <c r="D588" s="22"/>
      <c r="F588" s="23"/>
      <c r="G588" s="23"/>
      <c r="J588" s="24"/>
      <c r="M588" s="24"/>
      <c r="Q588" s="25"/>
    </row>
    <row r="589" spans="4:17" ht="15.75" customHeight="1" x14ac:dyDescent="0.3">
      <c r="D589" s="22"/>
      <c r="F589" s="23"/>
      <c r="G589" s="23"/>
      <c r="J589" s="24"/>
      <c r="M589" s="24"/>
      <c r="Q589" s="25"/>
    </row>
    <row r="590" spans="4:17" ht="15.75" customHeight="1" x14ac:dyDescent="0.3">
      <c r="D590" s="22"/>
      <c r="F590" s="23"/>
      <c r="G590" s="23"/>
      <c r="J590" s="24"/>
      <c r="M590" s="24"/>
      <c r="Q590" s="25"/>
    </row>
    <row r="591" spans="4:17" ht="15.75" customHeight="1" x14ac:dyDescent="0.3">
      <c r="D591" s="22"/>
      <c r="F591" s="23"/>
      <c r="G591" s="23"/>
      <c r="J591" s="24"/>
      <c r="M591" s="24"/>
      <c r="Q591" s="25"/>
    </row>
    <row r="592" spans="4:17" ht="15.75" customHeight="1" x14ac:dyDescent="0.3">
      <c r="D592" s="22"/>
      <c r="F592" s="23"/>
      <c r="G592" s="23"/>
      <c r="J592" s="24"/>
      <c r="M592" s="24"/>
      <c r="Q592" s="25"/>
    </row>
    <row r="593" spans="4:17" ht="15.75" customHeight="1" x14ac:dyDescent="0.3">
      <c r="D593" s="22"/>
      <c r="F593" s="23"/>
      <c r="G593" s="23"/>
      <c r="J593" s="24"/>
      <c r="M593" s="24"/>
      <c r="Q593" s="25"/>
    </row>
    <row r="594" spans="4:17" ht="15.75" customHeight="1" x14ac:dyDescent="0.3">
      <c r="D594" s="22"/>
      <c r="F594" s="23"/>
      <c r="G594" s="23"/>
      <c r="J594" s="24"/>
      <c r="M594" s="24"/>
      <c r="Q594" s="25"/>
    </row>
    <row r="595" spans="4:17" ht="15.75" customHeight="1" x14ac:dyDescent="0.3">
      <c r="D595" s="22"/>
      <c r="F595" s="23"/>
      <c r="G595" s="23"/>
      <c r="J595" s="24"/>
      <c r="M595" s="24"/>
      <c r="Q595" s="25"/>
    </row>
    <row r="596" spans="4:17" ht="15.75" customHeight="1" x14ac:dyDescent="0.3">
      <c r="D596" s="22"/>
      <c r="F596" s="23"/>
      <c r="G596" s="23"/>
      <c r="J596" s="24"/>
      <c r="M596" s="24"/>
      <c r="Q596" s="25"/>
    </row>
    <row r="597" spans="4:17" ht="15.75" customHeight="1" x14ac:dyDescent="0.3">
      <c r="D597" s="22"/>
      <c r="F597" s="23"/>
      <c r="G597" s="23"/>
      <c r="J597" s="24"/>
      <c r="M597" s="24"/>
      <c r="Q597" s="25"/>
    </row>
    <row r="598" spans="4:17" ht="15.75" customHeight="1" x14ac:dyDescent="0.3">
      <c r="D598" s="22"/>
      <c r="F598" s="23"/>
      <c r="G598" s="23"/>
      <c r="J598" s="24"/>
      <c r="M598" s="24"/>
      <c r="Q598" s="25"/>
    </row>
    <row r="599" spans="4:17" ht="15.75" customHeight="1" x14ac:dyDescent="0.3">
      <c r="D599" s="22"/>
      <c r="F599" s="23"/>
      <c r="G599" s="23"/>
      <c r="J599" s="24"/>
      <c r="M599" s="24"/>
      <c r="Q599" s="25"/>
    </row>
    <row r="600" spans="4:17" ht="15.75" customHeight="1" x14ac:dyDescent="0.3">
      <c r="D600" s="22"/>
      <c r="F600" s="23"/>
      <c r="G600" s="23"/>
      <c r="J600" s="24"/>
      <c r="M600" s="24"/>
      <c r="Q600" s="25"/>
    </row>
    <row r="601" spans="4:17" ht="15.75" customHeight="1" x14ac:dyDescent="0.3">
      <c r="D601" s="22"/>
      <c r="F601" s="23"/>
      <c r="G601" s="23"/>
      <c r="J601" s="24"/>
      <c r="M601" s="24"/>
      <c r="Q601" s="25"/>
    </row>
    <row r="602" spans="4:17" ht="15.75" customHeight="1" x14ac:dyDescent="0.3">
      <c r="D602" s="22"/>
      <c r="F602" s="23"/>
      <c r="G602" s="23"/>
      <c r="J602" s="24"/>
      <c r="M602" s="24"/>
      <c r="Q602" s="25"/>
    </row>
    <row r="603" spans="4:17" ht="15.75" customHeight="1" x14ac:dyDescent="0.3">
      <c r="D603" s="22"/>
      <c r="F603" s="23"/>
      <c r="G603" s="23"/>
      <c r="J603" s="24"/>
      <c r="M603" s="24"/>
      <c r="Q603" s="25"/>
    </row>
    <row r="604" spans="4:17" ht="15.75" customHeight="1" x14ac:dyDescent="0.3">
      <c r="D604" s="22"/>
      <c r="F604" s="23"/>
      <c r="G604" s="23"/>
      <c r="J604" s="24"/>
      <c r="M604" s="24"/>
      <c r="Q604" s="25"/>
    </row>
    <row r="605" spans="4:17" ht="15.75" customHeight="1" x14ac:dyDescent="0.3">
      <c r="D605" s="22"/>
      <c r="F605" s="23"/>
      <c r="G605" s="23"/>
      <c r="J605" s="24"/>
      <c r="M605" s="24"/>
      <c r="Q605" s="25"/>
    </row>
    <row r="606" spans="4:17" ht="15.75" customHeight="1" x14ac:dyDescent="0.3">
      <c r="D606" s="22"/>
      <c r="F606" s="23"/>
      <c r="G606" s="23"/>
      <c r="J606" s="24"/>
      <c r="M606" s="24"/>
      <c r="Q606" s="25"/>
    </row>
    <row r="607" spans="4:17" ht="15.75" customHeight="1" x14ac:dyDescent="0.3">
      <c r="D607" s="22"/>
      <c r="F607" s="23"/>
      <c r="G607" s="23"/>
      <c r="J607" s="24"/>
      <c r="M607" s="24"/>
      <c r="Q607" s="25"/>
    </row>
    <row r="608" spans="4:17" ht="15.75" customHeight="1" x14ac:dyDescent="0.3">
      <c r="D608" s="22"/>
      <c r="F608" s="23"/>
      <c r="G608" s="23"/>
      <c r="J608" s="24"/>
      <c r="M608" s="24"/>
      <c r="Q608" s="25"/>
    </row>
    <row r="609" spans="4:17" ht="15.75" customHeight="1" x14ac:dyDescent="0.3">
      <c r="D609" s="22"/>
      <c r="F609" s="23"/>
      <c r="G609" s="23"/>
      <c r="J609" s="24"/>
      <c r="M609" s="24"/>
      <c r="Q609" s="25"/>
    </row>
    <row r="610" spans="4:17" ht="15.75" customHeight="1" x14ac:dyDescent="0.3">
      <c r="D610" s="22"/>
      <c r="F610" s="23"/>
      <c r="G610" s="23"/>
      <c r="J610" s="24"/>
      <c r="M610" s="24"/>
      <c r="Q610" s="25"/>
    </row>
    <row r="611" spans="4:17" ht="15.75" customHeight="1" x14ac:dyDescent="0.3">
      <c r="D611" s="22"/>
      <c r="F611" s="23"/>
      <c r="G611" s="23"/>
      <c r="J611" s="24"/>
      <c r="M611" s="24"/>
      <c r="Q611" s="25"/>
    </row>
    <row r="612" spans="4:17" ht="15.75" customHeight="1" x14ac:dyDescent="0.3">
      <c r="D612" s="22"/>
      <c r="F612" s="23"/>
      <c r="G612" s="23"/>
      <c r="J612" s="24"/>
      <c r="M612" s="24"/>
      <c r="Q612" s="25"/>
    </row>
    <row r="613" spans="4:17" ht="15.75" customHeight="1" x14ac:dyDescent="0.3">
      <c r="D613" s="22"/>
      <c r="F613" s="23"/>
      <c r="G613" s="23"/>
      <c r="J613" s="24"/>
      <c r="M613" s="24"/>
      <c r="Q613" s="25"/>
    </row>
    <row r="614" spans="4:17" ht="15.75" customHeight="1" x14ac:dyDescent="0.3">
      <c r="D614" s="22"/>
      <c r="F614" s="23"/>
      <c r="G614" s="23"/>
      <c r="J614" s="24"/>
      <c r="M614" s="24"/>
      <c r="Q614" s="25"/>
    </row>
    <row r="615" spans="4:17" ht="15.75" customHeight="1" x14ac:dyDescent="0.3">
      <c r="D615" s="22"/>
      <c r="F615" s="23"/>
      <c r="G615" s="23"/>
      <c r="J615" s="24"/>
      <c r="M615" s="24"/>
      <c r="Q615" s="25"/>
    </row>
    <row r="616" spans="4:17" ht="15.75" customHeight="1" x14ac:dyDescent="0.3">
      <c r="D616" s="22"/>
      <c r="F616" s="23"/>
      <c r="G616" s="23"/>
      <c r="J616" s="24"/>
      <c r="M616" s="24"/>
      <c r="Q616" s="25"/>
    </row>
    <row r="617" spans="4:17" ht="15.75" customHeight="1" x14ac:dyDescent="0.3">
      <c r="D617" s="22"/>
      <c r="F617" s="23"/>
      <c r="G617" s="23"/>
      <c r="J617" s="24"/>
      <c r="M617" s="24"/>
      <c r="Q617" s="25"/>
    </row>
    <row r="618" spans="4:17" ht="15.75" customHeight="1" x14ac:dyDescent="0.3">
      <c r="D618" s="22"/>
      <c r="F618" s="23"/>
      <c r="G618" s="23"/>
      <c r="J618" s="24"/>
      <c r="M618" s="24"/>
      <c r="Q618" s="25"/>
    </row>
    <row r="619" spans="4:17" ht="15.75" customHeight="1" x14ac:dyDescent="0.3">
      <c r="D619" s="22"/>
      <c r="F619" s="23"/>
      <c r="G619" s="23"/>
      <c r="J619" s="24"/>
      <c r="M619" s="24"/>
      <c r="Q619" s="25"/>
    </row>
    <row r="620" spans="4:17" ht="15.75" customHeight="1" x14ac:dyDescent="0.3">
      <c r="D620" s="22"/>
      <c r="F620" s="23"/>
      <c r="G620" s="23"/>
      <c r="J620" s="24"/>
      <c r="M620" s="24"/>
      <c r="Q620" s="25"/>
    </row>
    <row r="621" spans="4:17" ht="15.75" customHeight="1" x14ac:dyDescent="0.3">
      <c r="D621" s="22"/>
      <c r="F621" s="23"/>
      <c r="G621" s="23"/>
      <c r="J621" s="24"/>
      <c r="M621" s="24"/>
      <c r="Q621" s="25"/>
    </row>
    <row r="622" spans="4:17" ht="15.75" customHeight="1" x14ac:dyDescent="0.3">
      <c r="D622" s="22"/>
      <c r="F622" s="23"/>
      <c r="G622" s="23"/>
      <c r="J622" s="24"/>
      <c r="M622" s="24"/>
      <c r="Q622" s="25"/>
    </row>
    <row r="623" spans="4:17" ht="15.75" customHeight="1" x14ac:dyDescent="0.3">
      <c r="D623" s="22"/>
      <c r="F623" s="23"/>
      <c r="G623" s="23"/>
      <c r="J623" s="24"/>
      <c r="M623" s="24"/>
      <c r="Q623" s="25"/>
    </row>
    <row r="624" spans="4:17" ht="15.75" customHeight="1" x14ac:dyDescent="0.3">
      <c r="D624" s="22"/>
      <c r="F624" s="23"/>
      <c r="G624" s="23"/>
      <c r="J624" s="24"/>
      <c r="M624" s="24"/>
      <c r="Q624" s="25"/>
    </row>
    <row r="625" spans="4:17" ht="15.75" customHeight="1" x14ac:dyDescent="0.3">
      <c r="D625" s="22"/>
      <c r="F625" s="23"/>
      <c r="G625" s="23"/>
      <c r="J625" s="24"/>
      <c r="M625" s="24"/>
      <c r="Q625" s="25"/>
    </row>
    <row r="626" spans="4:17" ht="15.75" customHeight="1" x14ac:dyDescent="0.3">
      <c r="D626" s="22"/>
      <c r="F626" s="23"/>
      <c r="G626" s="23"/>
      <c r="J626" s="24"/>
      <c r="M626" s="24"/>
      <c r="Q626" s="25"/>
    </row>
    <row r="627" spans="4:17" ht="15.75" customHeight="1" x14ac:dyDescent="0.3">
      <c r="D627" s="22"/>
      <c r="F627" s="23"/>
      <c r="G627" s="23"/>
      <c r="J627" s="24"/>
      <c r="M627" s="24"/>
      <c r="Q627" s="25"/>
    </row>
    <row r="628" spans="4:17" ht="15.75" customHeight="1" x14ac:dyDescent="0.3">
      <c r="D628" s="22"/>
      <c r="F628" s="23"/>
      <c r="G628" s="23"/>
      <c r="J628" s="24"/>
      <c r="M628" s="24"/>
      <c r="Q628" s="25"/>
    </row>
    <row r="629" spans="4:17" ht="15.75" customHeight="1" x14ac:dyDescent="0.3">
      <c r="D629" s="22"/>
      <c r="F629" s="23"/>
      <c r="G629" s="23"/>
      <c r="J629" s="24"/>
      <c r="M629" s="24"/>
      <c r="Q629" s="25"/>
    </row>
    <row r="630" spans="4:17" ht="15.75" customHeight="1" x14ac:dyDescent="0.3">
      <c r="D630" s="22"/>
      <c r="F630" s="23"/>
      <c r="G630" s="23"/>
      <c r="J630" s="24"/>
      <c r="M630" s="24"/>
      <c r="Q630" s="25"/>
    </row>
    <row r="631" spans="4:17" ht="15.75" customHeight="1" x14ac:dyDescent="0.3">
      <c r="D631" s="22"/>
      <c r="F631" s="23"/>
      <c r="G631" s="23"/>
      <c r="J631" s="24"/>
      <c r="M631" s="24"/>
      <c r="Q631" s="25"/>
    </row>
    <row r="632" spans="4:17" ht="15.75" customHeight="1" x14ac:dyDescent="0.3">
      <c r="D632" s="22"/>
      <c r="F632" s="23"/>
      <c r="G632" s="23"/>
      <c r="J632" s="24"/>
      <c r="M632" s="24"/>
      <c r="Q632" s="25"/>
    </row>
    <row r="633" spans="4:17" ht="15.75" customHeight="1" x14ac:dyDescent="0.3">
      <c r="D633" s="22"/>
      <c r="F633" s="23"/>
      <c r="G633" s="23"/>
      <c r="J633" s="24"/>
      <c r="M633" s="24"/>
      <c r="Q633" s="25"/>
    </row>
    <row r="634" spans="4:17" ht="15.75" customHeight="1" x14ac:dyDescent="0.3">
      <c r="D634" s="22"/>
      <c r="F634" s="23"/>
      <c r="G634" s="23"/>
      <c r="J634" s="24"/>
      <c r="M634" s="24"/>
      <c r="Q634" s="25"/>
    </row>
    <row r="635" spans="4:17" ht="15.75" customHeight="1" x14ac:dyDescent="0.3">
      <c r="D635" s="22"/>
      <c r="F635" s="23"/>
      <c r="G635" s="23"/>
      <c r="J635" s="24"/>
      <c r="M635" s="24"/>
      <c r="Q635" s="25"/>
    </row>
    <row r="636" spans="4:17" ht="15.75" customHeight="1" x14ac:dyDescent="0.3">
      <c r="D636" s="22"/>
      <c r="F636" s="23"/>
      <c r="G636" s="23"/>
      <c r="J636" s="24"/>
      <c r="M636" s="24"/>
      <c r="Q636" s="25"/>
    </row>
    <row r="637" spans="4:17" ht="15.75" customHeight="1" x14ac:dyDescent="0.3">
      <c r="D637" s="22"/>
      <c r="F637" s="23"/>
      <c r="G637" s="23"/>
      <c r="J637" s="24"/>
      <c r="M637" s="24"/>
      <c r="Q637" s="25"/>
    </row>
    <row r="638" spans="4:17" ht="15.75" customHeight="1" x14ac:dyDescent="0.3">
      <c r="D638" s="22"/>
      <c r="F638" s="23"/>
      <c r="G638" s="23"/>
      <c r="J638" s="24"/>
      <c r="M638" s="24"/>
      <c r="Q638" s="25"/>
    </row>
    <row r="639" spans="4:17" ht="15.75" customHeight="1" x14ac:dyDescent="0.3">
      <c r="D639" s="22"/>
      <c r="F639" s="23"/>
      <c r="G639" s="23"/>
      <c r="J639" s="24"/>
      <c r="M639" s="24"/>
      <c r="Q639" s="25"/>
    </row>
    <row r="640" spans="4:17" ht="15.75" customHeight="1" x14ac:dyDescent="0.3">
      <c r="D640" s="22"/>
      <c r="F640" s="23"/>
      <c r="G640" s="23"/>
      <c r="J640" s="24"/>
      <c r="M640" s="24"/>
      <c r="Q640" s="25"/>
    </row>
    <row r="641" spans="4:17" ht="15.75" customHeight="1" x14ac:dyDescent="0.3">
      <c r="D641" s="22"/>
      <c r="F641" s="23"/>
      <c r="G641" s="23"/>
      <c r="J641" s="24"/>
      <c r="M641" s="24"/>
      <c r="Q641" s="25"/>
    </row>
    <row r="642" spans="4:17" ht="15.75" customHeight="1" x14ac:dyDescent="0.3">
      <c r="D642" s="22"/>
      <c r="F642" s="23"/>
      <c r="G642" s="23"/>
      <c r="J642" s="24"/>
      <c r="M642" s="24"/>
      <c r="Q642" s="25"/>
    </row>
    <row r="643" spans="4:17" ht="15.75" customHeight="1" x14ac:dyDescent="0.3">
      <c r="D643" s="22"/>
      <c r="F643" s="23"/>
      <c r="G643" s="23"/>
      <c r="J643" s="24"/>
      <c r="M643" s="24"/>
      <c r="Q643" s="25"/>
    </row>
    <row r="644" spans="4:17" ht="15.75" customHeight="1" x14ac:dyDescent="0.3">
      <c r="D644" s="22"/>
      <c r="F644" s="23"/>
      <c r="G644" s="23"/>
      <c r="J644" s="24"/>
      <c r="M644" s="24"/>
      <c r="Q644" s="25"/>
    </row>
    <row r="645" spans="4:17" ht="15.75" customHeight="1" x14ac:dyDescent="0.3">
      <c r="D645" s="22"/>
      <c r="F645" s="23"/>
      <c r="G645" s="23"/>
      <c r="J645" s="24"/>
      <c r="M645" s="24"/>
      <c r="Q645" s="25"/>
    </row>
    <row r="646" spans="4:17" ht="15.75" customHeight="1" x14ac:dyDescent="0.3">
      <c r="D646" s="22"/>
      <c r="F646" s="23"/>
      <c r="G646" s="23"/>
      <c r="J646" s="24"/>
      <c r="M646" s="24"/>
      <c r="Q646" s="25"/>
    </row>
    <row r="647" spans="4:17" ht="15.75" customHeight="1" x14ac:dyDescent="0.3">
      <c r="D647" s="22"/>
      <c r="F647" s="23"/>
      <c r="G647" s="23"/>
      <c r="J647" s="24"/>
      <c r="M647" s="24"/>
      <c r="Q647" s="25"/>
    </row>
    <row r="648" spans="4:17" ht="15.75" customHeight="1" x14ac:dyDescent="0.3">
      <c r="D648" s="22"/>
      <c r="F648" s="23"/>
      <c r="G648" s="23"/>
      <c r="J648" s="24"/>
      <c r="M648" s="24"/>
      <c r="Q648" s="25"/>
    </row>
    <row r="649" spans="4:17" ht="15.75" customHeight="1" x14ac:dyDescent="0.3">
      <c r="D649" s="22"/>
      <c r="F649" s="23"/>
      <c r="G649" s="23"/>
      <c r="J649" s="24"/>
      <c r="M649" s="24"/>
      <c r="Q649" s="25"/>
    </row>
    <row r="650" spans="4:17" ht="15.75" customHeight="1" x14ac:dyDescent="0.3">
      <c r="D650" s="22"/>
      <c r="F650" s="23"/>
      <c r="G650" s="23"/>
      <c r="J650" s="24"/>
      <c r="M650" s="24"/>
      <c r="Q650" s="25"/>
    </row>
    <row r="651" spans="4:17" ht="15.75" customHeight="1" x14ac:dyDescent="0.3">
      <c r="D651" s="22"/>
      <c r="F651" s="23"/>
      <c r="G651" s="23"/>
      <c r="J651" s="24"/>
      <c r="M651" s="24"/>
      <c r="Q651" s="25"/>
    </row>
    <row r="652" spans="4:17" ht="15.75" customHeight="1" x14ac:dyDescent="0.3">
      <c r="D652" s="22"/>
      <c r="F652" s="23"/>
      <c r="G652" s="23"/>
      <c r="J652" s="24"/>
      <c r="M652" s="24"/>
      <c r="Q652" s="25"/>
    </row>
    <row r="653" spans="4:17" ht="15.75" customHeight="1" x14ac:dyDescent="0.3">
      <c r="D653" s="22"/>
      <c r="F653" s="23"/>
      <c r="G653" s="23"/>
      <c r="J653" s="24"/>
      <c r="M653" s="24"/>
      <c r="Q653" s="25"/>
    </row>
    <row r="654" spans="4:17" ht="15.75" customHeight="1" x14ac:dyDescent="0.3">
      <c r="D654" s="22"/>
      <c r="F654" s="23"/>
      <c r="G654" s="23"/>
      <c r="J654" s="24"/>
      <c r="M654" s="24"/>
      <c r="Q654" s="25"/>
    </row>
    <row r="655" spans="4:17" ht="15.75" customHeight="1" x14ac:dyDescent="0.3">
      <c r="D655" s="22"/>
      <c r="F655" s="23"/>
      <c r="G655" s="23"/>
      <c r="J655" s="24"/>
      <c r="M655" s="24"/>
      <c r="Q655" s="25"/>
    </row>
    <row r="656" spans="4:17" ht="15.75" customHeight="1" x14ac:dyDescent="0.3">
      <c r="D656" s="22"/>
      <c r="F656" s="23"/>
      <c r="G656" s="23"/>
      <c r="J656" s="24"/>
      <c r="M656" s="24"/>
      <c r="Q656" s="25"/>
    </row>
    <row r="657" spans="4:17" ht="15.75" customHeight="1" x14ac:dyDescent="0.3">
      <c r="D657" s="22"/>
      <c r="F657" s="23"/>
      <c r="G657" s="23"/>
      <c r="J657" s="24"/>
      <c r="M657" s="24"/>
      <c r="Q657" s="25"/>
    </row>
    <row r="658" spans="4:17" ht="15.75" customHeight="1" x14ac:dyDescent="0.3">
      <c r="D658" s="22"/>
      <c r="F658" s="23"/>
      <c r="G658" s="23"/>
      <c r="J658" s="24"/>
      <c r="M658" s="24"/>
      <c r="Q658" s="25"/>
    </row>
    <row r="659" spans="4:17" ht="15.75" customHeight="1" x14ac:dyDescent="0.3">
      <c r="D659" s="22"/>
      <c r="F659" s="23"/>
      <c r="G659" s="23"/>
      <c r="J659" s="24"/>
      <c r="M659" s="24"/>
      <c r="Q659" s="25"/>
    </row>
    <row r="660" spans="4:17" ht="15.75" customHeight="1" x14ac:dyDescent="0.3">
      <c r="D660" s="22"/>
      <c r="F660" s="23"/>
      <c r="G660" s="23"/>
      <c r="J660" s="24"/>
      <c r="M660" s="24"/>
      <c r="Q660" s="25"/>
    </row>
    <row r="661" spans="4:17" ht="15.75" customHeight="1" x14ac:dyDescent="0.3">
      <c r="D661" s="22"/>
      <c r="F661" s="23"/>
      <c r="G661" s="23"/>
      <c r="J661" s="24"/>
      <c r="M661" s="24"/>
      <c r="Q661" s="25"/>
    </row>
    <row r="662" spans="4:17" ht="15.75" customHeight="1" x14ac:dyDescent="0.3">
      <c r="D662" s="22"/>
      <c r="F662" s="23"/>
      <c r="G662" s="23"/>
      <c r="J662" s="24"/>
      <c r="M662" s="24"/>
      <c r="Q662" s="25"/>
    </row>
    <row r="663" spans="4:17" ht="15.75" customHeight="1" x14ac:dyDescent="0.3">
      <c r="D663" s="22"/>
      <c r="F663" s="23"/>
      <c r="G663" s="23"/>
      <c r="J663" s="24"/>
      <c r="M663" s="24"/>
      <c r="Q663" s="25"/>
    </row>
    <row r="664" spans="4:17" ht="15.75" customHeight="1" x14ac:dyDescent="0.3">
      <c r="D664" s="22"/>
      <c r="F664" s="23"/>
      <c r="G664" s="23"/>
      <c r="J664" s="24"/>
      <c r="M664" s="24"/>
      <c r="Q664" s="25"/>
    </row>
    <row r="665" spans="4:17" ht="15.75" customHeight="1" x14ac:dyDescent="0.3">
      <c r="D665" s="22"/>
      <c r="F665" s="23"/>
      <c r="G665" s="23"/>
      <c r="J665" s="24"/>
      <c r="M665" s="24"/>
      <c r="Q665" s="25"/>
    </row>
    <row r="666" spans="4:17" ht="15.75" customHeight="1" x14ac:dyDescent="0.3">
      <c r="D666" s="22"/>
      <c r="F666" s="23"/>
      <c r="G666" s="23"/>
      <c r="J666" s="24"/>
      <c r="M666" s="24"/>
      <c r="Q666" s="25"/>
    </row>
    <row r="667" spans="4:17" ht="15.75" customHeight="1" x14ac:dyDescent="0.3">
      <c r="D667" s="22"/>
      <c r="F667" s="23"/>
      <c r="G667" s="23"/>
      <c r="J667" s="24"/>
      <c r="M667" s="24"/>
      <c r="Q667" s="25"/>
    </row>
    <row r="668" spans="4:17" ht="15.75" customHeight="1" x14ac:dyDescent="0.3">
      <c r="D668" s="22"/>
      <c r="F668" s="23"/>
      <c r="G668" s="23"/>
      <c r="J668" s="24"/>
      <c r="M668" s="24"/>
      <c r="Q668" s="25"/>
    </row>
    <row r="669" spans="4:17" ht="15.75" customHeight="1" x14ac:dyDescent="0.3">
      <c r="D669" s="22"/>
      <c r="F669" s="23"/>
      <c r="G669" s="23"/>
      <c r="J669" s="24"/>
      <c r="M669" s="24"/>
      <c r="Q669" s="25"/>
    </row>
    <row r="670" spans="4:17" ht="15.75" customHeight="1" x14ac:dyDescent="0.3">
      <c r="D670" s="22"/>
      <c r="F670" s="23"/>
      <c r="G670" s="23"/>
      <c r="J670" s="24"/>
      <c r="M670" s="24"/>
      <c r="Q670" s="25"/>
    </row>
    <row r="671" spans="4:17" ht="15.75" customHeight="1" x14ac:dyDescent="0.3">
      <c r="D671" s="22"/>
      <c r="F671" s="23"/>
      <c r="G671" s="23"/>
      <c r="J671" s="24"/>
      <c r="M671" s="24"/>
      <c r="Q671" s="25"/>
    </row>
    <row r="672" spans="4:17" ht="15.75" customHeight="1" x14ac:dyDescent="0.3">
      <c r="D672" s="22"/>
      <c r="F672" s="23"/>
      <c r="G672" s="23"/>
      <c r="J672" s="24"/>
      <c r="M672" s="24"/>
      <c r="Q672" s="25"/>
    </row>
    <row r="673" spans="4:17" ht="15.75" customHeight="1" x14ac:dyDescent="0.3">
      <c r="D673" s="22"/>
      <c r="F673" s="23"/>
      <c r="G673" s="23"/>
      <c r="J673" s="24"/>
      <c r="M673" s="24"/>
      <c r="Q673" s="25"/>
    </row>
    <row r="674" spans="4:17" ht="15.75" customHeight="1" x14ac:dyDescent="0.3">
      <c r="D674" s="22"/>
      <c r="F674" s="23"/>
      <c r="G674" s="23"/>
      <c r="J674" s="24"/>
      <c r="M674" s="24"/>
      <c r="Q674" s="25"/>
    </row>
    <row r="675" spans="4:17" ht="15.75" customHeight="1" x14ac:dyDescent="0.3">
      <c r="D675" s="22"/>
      <c r="F675" s="23"/>
      <c r="G675" s="23"/>
      <c r="J675" s="24"/>
      <c r="M675" s="24"/>
      <c r="Q675" s="25"/>
    </row>
    <row r="676" spans="4:17" ht="15.75" customHeight="1" x14ac:dyDescent="0.3">
      <c r="D676" s="22"/>
      <c r="F676" s="23"/>
      <c r="G676" s="23"/>
      <c r="J676" s="24"/>
      <c r="M676" s="24"/>
      <c r="Q676" s="25"/>
    </row>
    <row r="677" spans="4:17" ht="15.75" customHeight="1" x14ac:dyDescent="0.3">
      <c r="D677" s="22"/>
      <c r="F677" s="23"/>
      <c r="G677" s="23"/>
      <c r="J677" s="24"/>
      <c r="M677" s="24"/>
      <c r="Q677" s="25"/>
    </row>
    <row r="678" spans="4:17" ht="15.75" customHeight="1" x14ac:dyDescent="0.3">
      <c r="D678" s="22"/>
      <c r="F678" s="23"/>
      <c r="G678" s="23"/>
      <c r="J678" s="24"/>
      <c r="M678" s="24"/>
      <c r="Q678" s="25"/>
    </row>
    <row r="679" spans="4:17" ht="15.75" customHeight="1" x14ac:dyDescent="0.3">
      <c r="D679" s="22"/>
      <c r="F679" s="23"/>
      <c r="G679" s="23"/>
      <c r="J679" s="24"/>
      <c r="M679" s="24"/>
      <c r="Q679" s="25"/>
    </row>
    <row r="680" spans="4:17" ht="15.75" customHeight="1" x14ac:dyDescent="0.3">
      <c r="D680" s="22"/>
      <c r="F680" s="23"/>
      <c r="G680" s="23"/>
      <c r="J680" s="24"/>
      <c r="M680" s="24"/>
      <c r="Q680" s="25"/>
    </row>
    <row r="681" spans="4:17" ht="15.75" customHeight="1" x14ac:dyDescent="0.3">
      <c r="D681" s="22"/>
      <c r="F681" s="23"/>
      <c r="G681" s="23"/>
      <c r="J681" s="24"/>
      <c r="M681" s="24"/>
      <c r="Q681" s="25"/>
    </row>
    <row r="682" spans="4:17" ht="15.75" customHeight="1" x14ac:dyDescent="0.3">
      <c r="D682" s="22"/>
      <c r="F682" s="23"/>
      <c r="G682" s="23"/>
      <c r="J682" s="24"/>
      <c r="M682" s="24"/>
      <c r="Q682" s="25"/>
    </row>
    <row r="683" spans="4:17" ht="15.75" customHeight="1" x14ac:dyDescent="0.3">
      <c r="D683" s="22"/>
      <c r="F683" s="23"/>
      <c r="G683" s="23"/>
      <c r="J683" s="24"/>
      <c r="M683" s="24"/>
      <c r="Q683" s="25"/>
    </row>
    <row r="684" spans="4:17" ht="15.75" customHeight="1" x14ac:dyDescent="0.3">
      <c r="D684" s="22"/>
      <c r="F684" s="23"/>
      <c r="G684" s="23"/>
      <c r="J684" s="24"/>
      <c r="M684" s="24"/>
      <c r="Q684" s="25"/>
    </row>
    <row r="685" spans="4:17" ht="15.75" customHeight="1" x14ac:dyDescent="0.3">
      <c r="D685" s="22"/>
      <c r="F685" s="23"/>
      <c r="G685" s="23"/>
      <c r="J685" s="24"/>
      <c r="M685" s="24"/>
      <c r="Q685" s="25"/>
    </row>
    <row r="686" spans="4:17" ht="15.75" customHeight="1" x14ac:dyDescent="0.3">
      <c r="D686" s="22"/>
      <c r="F686" s="23"/>
      <c r="G686" s="23"/>
      <c r="J686" s="24"/>
      <c r="M686" s="24"/>
      <c r="Q686" s="25"/>
    </row>
    <row r="687" spans="4:17" ht="15.75" customHeight="1" x14ac:dyDescent="0.3">
      <c r="D687" s="22"/>
      <c r="F687" s="23"/>
      <c r="G687" s="23"/>
      <c r="J687" s="24"/>
      <c r="M687" s="24"/>
      <c r="Q687" s="25"/>
    </row>
    <row r="688" spans="4:17" ht="15.75" customHeight="1" x14ac:dyDescent="0.3">
      <c r="D688" s="22"/>
      <c r="F688" s="23"/>
      <c r="G688" s="23"/>
      <c r="J688" s="24"/>
      <c r="M688" s="24"/>
      <c r="Q688" s="25"/>
    </row>
    <row r="689" spans="4:17" ht="15.75" customHeight="1" x14ac:dyDescent="0.3">
      <c r="D689" s="22"/>
      <c r="F689" s="23"/>
      <c r="G689" s="23"/>
      <c r="J689" s="24"/>
      <c r="M689" s="24"/>
      <c r="Q689" s="25"/>
    </row>
    <row r="690" spans="4:17" ht="15.75" customHeight="1" x14ac:dyDescent="0.3">
      <c r="D690" s="22"/>
      <c r="F690" s="23"/>
      <c r="G690" s="23"/>
      <c r="J690" s="24"/>
      <c r="M690" s="24"/>
      <c r="Q690" s="25"/>
    </row>
    <row r="691" spans="4:17" ht="15.75" customHeight="1" x14ac:dyDescent="0.3">
      <c r="D691" s="22"/>
      <c r="F691" s="23"/>
      <c r="G691" s="23"/>
      <c r="J691" s="24"/>
      <c r="M691" s="24"/>
      <c r="Q691" s="25"/>
    </row>
    <row r="692" spans="4:17" ht="15.75" customHeight="1" x14ac:dyDescent="0.3">
      <c r="D692" s="22"/>
      <c r="F692" s="23"/>
      <c r="G692" s="23"/>
      <c r="J692" s="24"/>
      <c r="M692" s="24"/>
      <c r="Q692" s="25"/>
    </row>
    <row r="693" spans="4:17" ht="15.75" customHeight="1" x14ac:dyDescent="0.3">
      <c r="D693" s="22"/>
      <c r="F693" s="23"/>
      <c r="G693" s="23"/>
      <c r="J693" s="24"/>
      <c r="M693" s="24"/>
      <c r="Q693" s="25"/>
    </row>
    <row r="694" spans="4:17" ht="15.75" customHeight="1" x14ac:dyDescent="0.3">
      <c r="D694" s="22"/>
      <c r="F694" s="23"/>
      <c r="G694" s="23"/>
      <c r="J694" s="24"/>
      <c r="M694" s="24"/>
      <c r="Q694" s="25"/>
    </row>
    <row r="695" spans="4:17" ht="15.75" customHeight="1" x14ac:dyDescent="0.3">
      <c r="D695" s="22"/>
      <c r="F695" s="23"/>
      <c r="G695" s="23"/>
      <c r="J695" s="24"/>
      <c r="M695" s="24"/>
      <c r="Q695" s="25"/>
    </row>
    <row r="696" spans="4:17" ht="15.75" customHeight="1" x14ac:dyDescent="0.3">
      <c r="D696" s="22"/>
      <c r="F696" s="23"/>
      <c r="G696" s="23"/>
      <c r="J696" s="24"/>
      <c r="M696" s="24"/>
      <c r="Q696" s="25"/>
    </row>
    <row r="697" spans="4:17" ht="15.75" customHeight="1" x14ac:dyDescent="0.3">
      <c r="D697" s="22"/>
      <c r="F697" s="23"/>
      <c r="G697" s="23"/>
      <c r="J697" s="24"/>
      <c r="M697" s="24"/>
      <c r="Q697" s="25"/>
    </row>
    <row r="698" spans="4:17" ht="15.75" customHeight="1" x14ac:dyDescent="0.3">
      <c r="D698" s="22"/>
      <c r="F698" s="23"/>
      <c r="G698" s="23"/>
      <c r="J698" s="24"/>
      <c r="M698" s="24"/>
      <c r="Q698" s="25"/>
    </row>
    <row r="699" spans="4:17" ht="15.75" customHeight="1" x14ac:dyDescent="0.3">
      <c r="D699" s="22"/>
      <c r="F699" s="23"/>
      <c r="G699" s="23"/>
      <c r="J699" s="24"/>
      <c r="M699" s="24"/>
      <c r="Q699" s="25"/>
    </row>
    <row r="700" spans="4:17" ht="15.75" customHeight="1" x14ac:dyDescent="0.3">
      <c r="D700" s="22"/>
      <c r="F700" s="23"/>
      <c r="G700" s="23"/>
      <c r="J700" s="24"/>
      <c r="M700" s="24"/>
      <c r="Q700" s="25"/>
    </row>
    <row r="701" spans="4:17" ht="15.75" customHeight="1" x14ac:dyDescent="0.3">
      <c r="D701" s="22"/>
      <c r="F701" s="23"/>
      <c r="G701" s="23"/>
      <c r="J701" s="24"/>
      <c r="M701" s="24"/>
      <c r="Q701" s="25"/>
    </row>
    <row r="702" spans="4:17" ht="15.75" customHeight="1" x14ac:dyDescent="0.3">
      <c r="D702" s="22"/>
      <c r="F702" s="23"/>
      <c r="G702" s="23"/>
      <c r="J702" s="24"/>
      <c r="M702" s="24"/>
      <c r="Q702" s="25"/>
    </row>
    <row r="703" spans="4:17" ht="15.75" customHeight="1" x14ac:dyDescent="0.3">
      <c r="D703" s="22"/>
      <c r="F703" s="23"/>
      <c r="G703" s="23"/>
      <c r="J703" s="24"/>
      <c r="M703" s="24"/>
      <c r="Q703" s="25"/>
    </row>
    <row r="704" spans="4:17" ht="15.75" customHeight="1" x14ac:dyDescent="0.3">
      <c r="D704" s="22"/>
      <c r="F704" s="23"/>
      <c r="G704" s="23"/>
      <c r="J704" s="24"/>
      <c r="M704" s="24"/>
      <c r="Q704" s="25"/>
    </row>
    <row r="705" spans="4:17" ht="15.75" customHeight="1" x14ac:dyDescent="0.3">
      <c r="D705" s="22"/>
      <c r="F705" s="23"/>
      <c r="G705" s="23"/>
      <c r="J705" s="24"/>
      <c r="M705" s="24"/>
      <c r="Q705" s="25"/>
    </row>
    <row r="706" spans="4:17" ht="15.75" customHeight="1" x14ac:dyDescent="0.3">
      <c r="D706" s="22"/>
      <c r="F706" s="23"/>
      <c r="G706" s="23"/>
      <c r="J706" s="24"/>
      <c r="M706" s="24"/>
      <c r="Q706" s="25"/>
    </row>
    <row r="707" spans="4:17" ht="15.75" customHeight="1" x14ac:dyDescent="0.3">
      <c r="D707" s="22"/>
      <c r="F707" s="23"/>
      <c r="G707" s="23"/>
      <c r="J707" s="24"/>
      <c r="M707" s="24"/>
      <c r="Q707" s="25"/>
    </row>
    <row r="708" spans="4:17" ht="15.75" customHeight="1" x14ac:dyDescent="0.3">
      <c r="D708" s="22"/>
      <c r="F708" s="23"/>
      <c r="G708" s="23"/>
      <c r="J708" s="24"/>
      <c r="M708" s="24"/>
      <c r="Q708" s="25"/>
    </row>
    <row r="709" spans="4:17" ht="15.75" customHeight="1" x14ac:dyDescent="0.3">
      <c r="D709" s="22"/>
      <c r="F709" s="23"/>
      <c r="G709" s="23"/>
      <c r="J709" s="24"/>
      <c r="M709" s="24"/>
      <c r="Q709" s="25"/>
    </row>
    <row r="710" spans="4:17" ht="15.75" customHeight="1" x14ac:dyDescent="0.3">
      <c r="D710" s="22"/>
      <c r="F710" s="23"/>
      <c r="G710" s="23"/>
      <c r="J710" s="24"/>
      <c r="M710" s="24"/>
      <c r="Q710" s="25"/>
    </row>
    <row r="711" spans="4:17" ht="15.75" customHeight="1" x14ac:dyDescent="0.3">
      <c r="D711" s="22"/>
      <c r="F711" s="23"/>
      <c r="G711" s="23"/>
      <c r="J711" s="24"/>
      <c r="M711" s="24"/>
      <c r="Q711" s="25"/>
    </row>
    <row r="712" spans="4:17" ht="15.75" customHeight="1" x14ac:dyDescent="0.3">
      <c r="D712" s="22"/>
      <c r="F712" s="23"/>
      <c r="G712" s="23"/>
      <c r="J712" s="24"/>
      <c r="M712" s="24"/>
      <c r="Q712" s="25"/>
    </row>
    <row r="713" spans="4:17" ht="15.75" customHeight="1" x14ac:dyDescent="0.3">
      <c r="D713" s="22"/>
      <c r="F713" s="23"/>
      <c r="G713" s="23"/>
      <c r="J713" s="24"/>
      <c r="M713" s="24"/>
      <c r="Q713" s="25"/>
    </row>
    <row r="714" spans="4:17" ht="15.75" customHeight="1" x14ac:dyDescent="0.3">
      <c r="D714" s="22"/>
      <c r="F714" s="23"/>
      <c r="G714" s="23"/>
      <c r="J714" s="24"/>
      <c r="M714" s="24"/>
      <c r="Q714" s="25"/>
    </row>
    <row r="715" spans="4:17" ht="15.75" customHeight="1" x14ac:dyDescent="0.3">
      <c r="D715" s="22"/>
      <c r="F715" s="23"/>
      <c r="G715" s="23"/>
      <c r="J715" s="24"/>
      <c r="M715" s="24"/>
      <c r="Q715" s="25"/>
    </row>
    <row r="716" spans="4:17" ht="15.75" customHeight="1" x14ac:dyDescent="0.3">
      <c r="D716" s="22"/>
      <c r="F716" s="23"/>
      <c r="G716" s="23"/>
      <c r="J716" s="24"/>
      <c r="M716" s="24"/>
      <c r="Q716" s="25"/>
    </row>
    <row r="717" spans="4:17" ht="15.75" customHeight="1" x14ac:dyDescent="0.3">
      <c r="D717" s="22"/>
      <c r="F717" s="23"/>
      <c r="G717" s="23"/>
      <c r="J717" s="24"/>
      <c r="M717" s="24"/>
      <c r="Q717" s="25"/>
    </row>
    <row r="718" spans="4:17" ht="15.75" customHeight="1" x14ac:dyDescent="0.3">
      <c r="D718" s="22"/>
      <c r="F718" s="23"/>
      <c r="G718" s="23"/>
      <c r="J718" s="24"/>
      <c r="M718" s="24"/>
      <c r="Q718" s="25"/>
    </row>
    <row r="719" spans="4:17" ht="15.75" customHeight="1" x14ac:dyDescent="0.3">
      <c r="D719" s="22"/>
      <c r="F719" s="23"/>
      <c r="G719" s="23"/>
      <c r="J719" s="24"/>
      <c r="M719" s="24"/>
      <c r="Q719" s="25"/>
    </row>
    <row r="720" spans="4:17" ht="15.75" customHeight="1" x14ac:dyDescent="0.3">
      <c r="D720" s="22"/>
      <c r="F720" s="23"/>
      <c r="G720" s="23"/>
      <c r="J720" s="24"/>
      <c r="M720" s="24"/>
      <c r="Q720" s="25"/>
    </row>
    <row r="721" spans="4:17" ht="15.75" customHeight="1" x14ac:dyDescent="0.3">
      <c r="D721" s="22"/>
      <c r="F721" s="23"/>
      <c r="G721" s="23"/>
      <c r="J721" s="24"/>
      <c r="M721" s="24"/>
      <c r="Q721" s="25"/>
    </row>
    <row r="722" spans="4:17" ht="15.75" customHeight="1" x14ac:dyDescent="0.3">
      <c r="D722" s="22"/>
      <c r="F722" s="23"/>
      <c r="G722" s="23"/>
      <c r="J722" s="24"/>
      <c r="M722" s="24"/>
      <c r="Q722" s="25"/>
    </row>
    <row r="723" spans="4:17" ht="15.75" customHeight="1" x14ac:dyDescent="0.3">
      <c r="D723" s="22"/>
      <c r="F723" s="23"/>
      <c r="G723" s="23"/>
      <c r="J723" s="24"/>
      <c r="M723" s="24"/>
      <c r="Q723" s="25"/>
    </row>
    <row r="724" spans="4:17" ht="15.75" customHeight="1" x14ac:dyDescent="0.3">
      <c r="D724" s="22"/>
      <c r="F724" s="23"/>
      <c r="G724" s="23"/>
      <c r="J724" s="24"/>
      <c r="M724" s="24"/>
      <c r="Q724" s="25"/>
    </row>
    <row r="725" spans="4:17" ht="15.75" customHeight="1" x14ac:dyDescent="0.3">
      <c r="D725" s="22"/>
      <c r="F725" s="23"/>
      <c r="G725" s="23"/>
      <c r="J725" s="24"/>
      <c r="M725" s="24"/>
      <c r="Q725" s="25"/>
    </row>
    <row r="726" spans="4:17" ht="15.75" customHeight="1" x14ac:dyDescent="0.3">
      <c r="D726" s="22"/>
      <c r="F726" s="23"/>
      <c r="G726" s="23"/>
      <c r="J726" s="24"/>
      <c r="M726" s="24"/>
      <c r="Q726" s="25"/>
    </row>
    <row r="727" spans="4:17" ht="15.75" customHeight="1" x14ac:dyDescent="0.3">
      <c r="D727" s="22"/>
      <c r="F727" s="23"/>
      <c r="G727" s="23"/>
      <c r="J727" s="24"/>
      <c r="M727" s="24"/>
      <c r="Q727" s="25"/>
    </row>
    <row r="728" spans="4:17" ht="15.75" customHeight="1" x14ac:dyDescent="0.3">
      <c r="D728" s="22"/>
      <c r="F728" s="23"/>
      <c r="G728" s="23"/>
      <c r="J728" s="24"/>
      <c r="M728" s="24"/>
      <c r="Q728" s="25"/>
    </row>
    <row r="729" spans="4:17" ht="15.75" customHeight="1" x14ac:dyDescent="0.3">
      <c r="D729" s="22"/>
      <c r="F729" s="23"/>
      <c r="G729" s="23"/>
      <c r="J729" s="24"/>
      <c r="M729" s="24"/>
      <c r="Q729" s="25"/>
    </row>
    <row r="730" spans="4:17" ht="15.75" customHeight="1" x14ac:dyDescent="0.3">
      <c r="D730" s="22"/>
      <c r="F730" s="23"/>
      <c r="G730" s="23"/>
      <c r="J730" s="24"/>
      <c r="M730" s="24"/>
      <c r="Q730" s="25"/>
    </row>
    <row r="731" spans="4:17" ht="15.75" customHeight="1" x14ac:dyDescent="0.3">
      <c r="D731" s="22"/>
      <c r="F731" s="23"/>
      <c r="G731" s="23"/>
      <c r="J731" s="24"/>
      <c r="M731" s="24"/>
      <c r="Q731" s="25"/>
    </row>
    <row r="732" spans="4:17" ht="15.75" customHeight="1" x14ac:dyDescent="0.3">
      <c r="D732" s="22"/>
      <c r="F732" s="23"/>
      <c r="G732" s="23"/>
      <c r="J732" s="24"/>
      <c r="M732" s="24"/>
      <c r="Q732" s="25"/>
    </row>
    <row r="733" spans="4:17" ht="15.75" customHeight="1" x14ac:dyDescent="0.3">
      <c r="D733" s="22"/>
      <c r="F733" s="23"/>
      <c r="G733" s="23"/>
      <c r="J733" s="24"/>
      <c r="M733" s="24"/>
      <c r="Q733" s="25"/>
    </row>
    <row r="734" spans="4:17" ht="15.75" customHeight="1" x14ac:dyDescent="0.3">
      <c r="D734" s="22"/>
      <c r="F734" s="23"/>
      <c r="G734" s="23"/>
      <c r="J734" s="24"/>
      <c r="M734" s="24"/>
      <c r="Q734" s="25"/>
    </row>
    <row r="735" spans="4:17" ht="15.75" customHeight="1" x14ac:dyDescent="0.3">
      <c r="D735" s="22"/>
      <c r="F735" s="23"/>
      <c r="G735" s="23"/>
      <c r="J735" s="24"/>
      <c r="M735" s="24"/>
      <c r="Q735" s="25"/>
    </row>
    <row r="736" spans="4:17" ht="15.75" customHeight="1" x14ac:dyDescent="0.3">
      <c r="D736" s="22"/>
      <c r="F736" s="23"/>
      <c r="G736" s="23"/>
      <c r="J736" s="24"/>
      <c r="M736" s="24"/>
      <c r="Q736" s="25"/>
    </row>
    <row r="737" spans="4:17" ht="15.75" customHeight="1" x14ac:dyDescent="0.3">
      <c r="D737" s="22"/>
      <c r="F737" s="23"/>
      <c r="G737" s="23"/>
      <c r="J737" s="24"/>
      <c r="M737" s="24"/>
      <c r="Q737" s="25"/>
    </row>
    <row r="738" spans="4:17" ht="15.75" customHeight="1" x14ac:dyDescent="0.3">
      <c r="D738" s="22"/>
      <c r="F738" s="23"/>
      <c r="G738" s="23"/>
      <c r="J738" s="24"/>
      <c r="M738" s="24"/>
      <c r="Q738" s="25"/>
    </row>
    <row r="739" spans="4:17" ht="15.75" customHeight="1" x14ac:dyDescent="0.3">
      <c r="D739" s="22"/>
      <c r="F739" s="23"/>
      <c r="G739" s="23"/>
      <c r="J739" s="24"/>
      <c r="M739" s="24"/>
      <c r="Q739" s="25"/>
    </row>
    <row r="740" spans="4:17" ht="15.75" customHeight="1" x14ac:dyDescent="0.3">
      <c r="D740" s="22"/>
      <c r="F740" s="23"/>
      <c r="G740" s="23"/>
      <c r="J740" s="24"/>
      <c r="M740" s="24"/>
      <c r="Q740" s="25"/>
    </row>
    <row r="741" spans="4:17" ht="15.75" customHeight="1" x14ac:dyDescent="0.3">
      <c r="D741" s="22"/>
      <c r="F741" s="23"/>
      <c r="G741" s="23"/>
      <c r="J741" s="24"/>
      <c r="M741" s="24"/>
      <c r="Q741" s="25"/>
    </row>
    <row r="742" spans="4:17" ht="15.75" customHeight="1" x14ac:dyDescent="0.3">
      <c r="D742" s="22"/>
      <c r="F742" s="23"/>
      <c r="G742" s="23"/>
      <c r="J742" s="24"/>
      <c r="M742" s="24"/>
      <c r="Q742" s="25"/>
    </row>
    <row r="743" spans="4:17" ht="15.75" customHeight="1" x14ac:dyDescent="0.3">
      <c r="D743" s="22"/>
      <c r="F743" s="23"/>
      <c r="G743" s="23"/>
      <c r="J743" s="24"/>
      <c r="M743" s="24"/>
      <c r="Q743" s="25"/>
    </row>
    <row r="744" spans="4:17" ht="15.75" customHeight="1" x14ac:dyDescent="0.3">
      <c r="D744" s="22"/>
      <c r="F744" s="23"/>
      <c r="G744" s="23"/>
      <c r="J744" s="24"/>
      <c r="M744" s="24"/>
      <c r="Q744" s="25"/>
    </row>
    <row r="745" spans="4:17" ht="15.75" customHeight="1" x14ac:dyDescent="0.3">
      <c r="D745" s="22"/>
      <c r="F745" s="23"/>
      <c r="G745" s="23"/>
      <c r="J745" s="24"/>
      <c r="M745" s="24"/>
      <c r="Q745" s="25"/>
    </row>
    <row r="746" spans="4:17" ht="15.75" customHeight="1" x14ac:dyDescent="0.3">
      <c r="D746" s="22"/>
      <c r="F746" s="23"/>
      <c r="G746" s="23"/>
      <c r="J746" s="24"/>
      <c r="M746" s="24"/>
      <c r="Q746" s="25"/>
    </row>
    <row r="747" spans="4:17" ht="15.75" customHeight="1" x14ac:dyDescent="0.3">
      <c r="D747" s="22"/>
      <c r="F747" s="23"/>
      <c r="G747" s="23"/>
      <c r="J747" s="24"/>
      <c r="M747" s="24"/>
      <c r="Q747" s="25"/>
    </row>
    <row r="748" spans="4:17" ht="15.75" customHeight="1" x14ac:dyDescent="0.3">
      <c r="D748" s="22"/>
      <c r="F748" s="23"/>
      <c r="G748" s="23"/>
      <c r="J748" s="24"/>
      <c r="M748" s="24"/>
      <c r="Q748" s="25"/>
    </row>
    <row r="749" spans="4:17" ht="15.75" customHeight="1" x14ac:dyDescent="0.3">
      <c r="D749" s="22"/>
      <c r="F749" s="23"/>
      <c r="G749" s="23"/>
      <c r="J749" s="24"/>
      <c r="M749" s="24"/>
      <c r="Q749" s="25"/>
    </row>
    <row r="750" spans="4:17" ht="15.75" customHeight="1" x14ac:dyDescent="0.3">
      <c r="D750" s="22"/>
      <c r="F750" s="23"/>
      <c r="G750" s="23"/>
      <c r="J750" s="24"/>
      <c r="M750" s="24"/>
      <c r="Q750" s="25"/>
    </row>
    <row r="751" spans="4:17" ht="15.75" customHeight="1" x14ac:dyDescent="0.3">
      <c r="D751" s="22"/>
      <c r="F751" s="23"/>
      <c r="G751" s="23"/>
      <c r="J751" s="24"/>
      <c r="M751" s="24"/>
      <c r="Q751" s="25"/>
    </row>
    <row r="752" spans="4:17" ht="15.75" customHeight="1" x14ac:dyDescent="0.3">
      <c r="D752" s="22"/>
      <c r="F752" s="23"/>
      <c r="G752" s="23"/>
      <c r="J752" s="24"/>
      <c r="M752" s="24"/>
      <c r="Q752" s="25"/>
    </row>
    <row r="753" spans="4:17" ht="15.75" customHeight="1" x14ac:dyDescent="0.3">
      <c r="D753" s="22"/>
      <c r="F753" s="23"/>
      <c r="G753" s="23"/>
      <c r="J753" s="24"/>
      <c r="M753" s="24"/>
      <c r="Q753" s="25"/>
    </row>
    <row r="754" spans="4:17" ht="15.75" customHeight="1" x14ac:dyDescent="0.3">
      <c r="D754" s="22"/>
      <c r="F754" s="23"/>
      <c r="G754" s="23"/>
      <c r="J754" s="24"/>
      <c r="M754" s="24"/>
      <c r="Q754" s="25"/>
    </row>
    <row r="755" spans="4:17" ht="15.75" customHeight="1" x14ac:dyDescent="0.3">
      <c r="D755" s="22"/>
      <c r="F755" s="23"/>
      <c r="G755" s="23"/>
      <c r="J755" s="24"/>
      <c r="M755" s="24"/>
      <c r="Q755" s="25"/>
    </row>
    <row r="756" spans="4:17" ht="15.75" customHeight="1" x14ac:dyDescent="0.3">
      <c r="D756" s="22"/>
      <c r="F756" s="23"/>
      <c r="G756" s="23"/>
      <c r="J756" s="24"/>
      <c r="M756" s="24"/>
      <c r="Q756" s="25"/>
    </row>
    <row r="757" spans="4:17" ht="15.75" customHeight="1" x14ac:dyDescent="0.3">
      <c r="D757" s="22"/>
      <c r="F757" s="23"/>
      <c r="G757" s="23"/>
      <c r="J757" s="24"/>
      <c r="M757" s="24"/>
      <c r="Q757" s="25"/>
    </row>
    <row r="758" spans="4:17" ht="15.75" customHeight="1" x14ac:dyDescent="0.3">
      <c r="D758" s="22"/>
      <c r="F758" s="23"/>
      <c r="G758" s="23"/>
      <c r="J758" s="24"/>
      <c r="M758" s="24"/>
      <c r="Q758" s="25"/>
    </row>
    <row r="759" spans="4:17" ht="15.75" customHeight="1" x14ac:dyDescent="0.3">
      <c r="D759" s="22"/>
      <c r="F759" s="23"/>
      <c r="G759" s="23"/>
      <c r="J759" s="24"/>
      <c r="M759" s="24"/>
      <c r="Q759" s="25"/>
    </row>
    <row r="760" spans="4:17" ht="15.75" customHeight="1" x14ac:dyDescent="0.3">
      <c r="D760" s="22"/>
      <c r="F760" s="23"/>
      <c r="G760" s="23"/>
      <c r="J760" s="24"/>
      <c r="M760" s="24"/>
      <c r="Q760" s="25"/>
    </row>
    <row r="761" spans="4:17" ht="15.75" customHeight="1" x14ac:dyDescent="0.3">
      <c r="D761" s="22"/>
      <c r="F761" s="23"/>
      <c r="G761" s="23"/>
      <c r="J761" s="24"/>
      <c r="M761" s="24"/>
      <c r="Q761" s="25"/>
    </row>
    <row r="762" spans="4:17" ht="15.75" customHeight="1" x14ac:dyDescent="0.3">
      <c r="D762" s="22"/>
      <c r="F762" s="23"/>
      <c r="G762" s="23"/>
      <c r="J762" s="24"/>
      <c r="M762" s="24"/>
      <c r="Q762" s="25"/>
    </row>
    <row r="763" spans="4:17" ht="15.75" customHeight="1" x14ac:dyDescent="0.3">
      <c r="D763" s="22"/>
      <c r="F763" s="23"/>
      <c r="G763" s="23"/>
      <c r="J763" s="24"/>
      <c r="M763" s="24"/>
      <c r="Q763" s="25"/>
    </row>
    <row r="764" spans="4:17" ht="15.75" customHeight="1" x14ac:dyDescent="0.3">
      <c r="D764" s="22"/>
      <c r="F764" s="23"/>
      <c r="G764" s="23"/>
      <c r="J764" s="24"/>
      <c r="M764" s="24"/>
      <c r="Q764" s="25"/>
    </row>
    <row r="765" spans="4:17" ht="15.75" customHeight="1" x14ac:dyDescent="0.3">
      <c r="D765" s="22"/>
      <c r="F765" s="23"/>
      <c r="G765" s="23"/>
      <c r="J765" s="24"/>
      <c r="M765" s="24"/>
      <c r="Q765" s="25"/>
    </row>
    <row r="766" spans="4:17" ht="15.75" customHeight="1" x14ac:dyDescent="0.3">
      <c r="D766" s="22"/>
      <c r="F766" s="23"/>
      <c r="G766" s="23"/>
      <c r="J766" s="24"/>
      <c r="M766" s="24"/>
      <c r="Q766" s="25"/>
    </row>
    <row r="767" spans="4:17" ht="15.75" customHeight="1" x14ac:dyDescent="0.3">
      <c r="D767" s="22"/>
      <c r="F767" s="23"/>
      <c r="G767" s="23"/>
      <c r="J767" s="24"/>
      <c r="M767" s="24"/>
      <c r="Q767" s="25"/>
    </row>
    <row r="768" spans="4:17" ht="15.75" customHeight="1" x14ac:dyDescent="0.3">
      <c r="D768" s="22"/>
      <c r="F768" s="23"/>
      <c r="G768" s="23"/>
      <c r="J768" s="24"/>
      <c r="M768" s="24"/>
      <c r="Q768" s="25"/>
    </row>
    <row r="769" spans="4:17" ht="15.75" customHeight="1" x14ac:dyDescent="0.3">
      <c r="D769" s="22"/>
      <c r="F769" s="23"/>
      <c r="G769" s="23"/>
      <c r="J769" s="24"/>
      <c r="M769" s="24"/>
      <c r="Q769" s="25"/>
    </row>
    <row r="770" spans="4:17" ht="15.75" customHeight="1" x14ac:dyDescent="0.3">
      <c r="D770" s="22"/>
      <c r="F770" s="23"/>
      <c r="G770" s="23"/>
      <c r="J770" s="24"/>
      <c r="M770" s="24"/>
      <c r="Q770" s="25"/>
    </row>
    <row r="771" spans="4:17" ht="15.75" customHeight="1" x14ac:dyDescent="0.3">
      <c r="D771" s="22"/>
      <c r="F771" s="23"/>
      <c r="G771" s="23"/>
      <c r="J771" s="24"/>
      <c r="M771" s="24"/>
      <c r="Q771" s="25"/>
    </row>
    <row r="772" spans="4:17" ht="15.75" customHeight="1" x14ac:dyDescent="0.3">
      <c r="D772" s="22"/>
      <c r="F772" s="23"/>
      <c r="G772" s="23"/>
      <c r="J772" s="24"/>
      <c r="M772" s="24"/>
      <c r="Q772" s="25"/>
    </row>
    <row r="773" spans="4:17" ht="15.75" customHeight="1" x14ac:dyDescent="0.3">
      <c r="D773" s="22"/>
      <c r="F773" s="23"/>
      <c r="G773" s="23"/>
      <c r="J773" s="24"/>
      <c r="M773" s="24"/>
      <c r="Q773" s="25"/>
    </row>
    <row r="774" spans="4:17" ht="15.75" customHeight="1" x14ac:dyDescent="0.3">
      <c r="D774" s="22"/>
      <c r="F774" s="23"/>
      <c r="G774" s="23"/>
      <c r="J774" s="24"/>
      <c r="M774" s="24"/>
      <c r="Q774" s="25"/>
    </row>
    <row r="775" spans="4:17" ht="15.75" customHeight="1" x14ac:dyDescent="0.3">
      <c r="D775" s="22"/>
      <c r="F775" s="23"/>
      <c r="G775" s="23"/>
      <c r="J775" s="24"/>
      <c r="M775" s="24"/>
      <c r="Q775" s="25"/>
    </row>
    <row r="776" spans="4:17" ht="15.75" customHeight="1" x14ac:dyDescent="0.3">
      <c r="D776" s="22"/>
      <c r="F776" s="23"/>
      <c r="G776" s="23"/>
      <c r="J776" s="24"/>
      <c r="M776" s="24"/>
      <c r="Q776" s="25"/>
    </row>
    <row r="777" spans="4:17" ht="15.75" customHeight="1" x14ac:dyDescent="0.3">
      <c r="D777" s="22"/>
      <c r="F777" s="23"/>
      <c r="G777" s="23"/>
      <c r="J777" s="24"/>
      <c r="M777" s="24"/>
      <c r="Q777" s="25"/>
    </row>
    <row r="778" spans="4:17" ht="15.75" customHeight="1" x14ac:dyDescent="0.3">
      <c r="D778" s="22"/>
      <c r="F778" s="23"/>
      <c r="G778" s="23"/>
      <c r="J778" s="24"/>
      <c r="M778" s="24"/>
      <c r="Q778" s="25"/>
    </row>
    <row r="779" spans="4:17" ht="15.75" customHeight="1" x14ac:dyDescent="0.3">
      <c r="D779" s="22"/>
      <c r="F779" s="23"/>
      <c r="G779" s="23"/>
      <c r="J779" s="24"/>
      <c r="M779" s="24"/>
      <c r="Q779" s="25"/>
    </row>
    <row r="780" spans="4:17" ht="15.75" customHeight="1" x14ac:dyDescent="0.3">
      <c r="D780" s="22"/>
      <c r="F780" s="23"/>
      <c r="G780" s="23"/>
      <c r="J780" s="24"/>
      <c r="M780" s="24"/>
      <c r="Q780" s="25"/>
    </row>
    <row r="781" spans="4:17" ht="15.75" customHeight="1" x14ac:dyDescent="0.3">
      <c r="D781" s="22"/>
      <c r="F781" s="23"/>
      <c r="G781" s="23"/>
      <c r="J781" s="24"/>
      <c r="M781" s="24"/>
      <c r="Q781" s="25"/>
    </row>
    <row r="782" spans="4:17" ht="15.75" customHeight="1" x14ac:dyDescent="0.3">
      <c r="D782" s="22"/>
      <c r="F782" s="23"/>
      <c r="G782" s="23"/>
      <c r="J782" s="24"/>
      <c r="M782" s="24"/>
      <c r="Q782" s="25"/>
    </row>
    <row r="783" spans="4:17" ht="15.75" customHeight="1" x14ac:dyDescent="0.3">
      <c r="D783" s="22"/>
      <c r="F783" s="23"/>
      <c r="G783" s="23"/>
      <c r="J783" s="24"/>
      <c r="M783" s="24"/>
      <c r="Q783" s="25"/>
    </row>
    <row r="784" spans="4:17" ht="15.75" customHeight="1" x14ac:dyDescent="0.3">
      <c r="D784" s="22"/>
      <c r="F784" s="23"/>
      <c r="G784" s="23"/>
      <c r="J784" s="24"/>
      <c r="M784" s="24"/>
      <c r="Q784" s="25"/>
    </row>
    <row r="785" spans="4:17" ht="15.75" customHeight="1" x14ac:dyDescent="0.3">
      <c r="D785" s="22"/>
      <c r="F785" s="23"/>
      <c r="G785" s="23"/>
      <c r="J785" s="24"/>
      <c r="M785" s="24"/>
      <c r="Q785" s="25"/>
    </row>
    <row r="786" spans="4:17" ht="15.75" customHeight="1" x14ac:dyDescent="0.3">
      <c r="D786" s="22"/>
      <c r="F786" s="23"/>
      <c r="G786" s="23"/>
      <c r="J786" s="24"/>
      <c r="M786" s="24"/>
      <c r="Q786" s="25"/>
    </row>
    <row r="787" spans="4:17" ht="15.75" customHeight="1" x14ac:dyDescent="0.3">
      <c r="D787" s="22"/>
      <c r="F787" s="23"/>
      <c r="G787" s="23"/>
      <c r="J787" s="24"/>
      <c r="M787" s="24"/>
      <c r="Q787" s="25"/>
    </row>
    <row r="788" spans="4:17" ht="15.75" customHeight="1" x14ac:dyDescent="0.3">
      <c r="D788" s="22"/>
      <c r="F788" s="23"/>
      <c r="G788" s="23"/>
      <c r="J788" s="24"/>
      <c r="M788" s="24"/>
      <c r="Q788" s="25"/>
    </row>
    <row r="789" spans="4:17" ht="15.75" customHeight="1" x14ac:dyDescent="0.3">
      <c r="D789" s="22"/>
      <c r="F789" s="23"/>
      <c r="G789" s="23"/>
      <c r="J789" s="24"/>
      <c r="M789" s="24"/>
      <c r="Q789" s="25"/>
    </row>
    <row r="790" spans="4:17" ht="15.75" customHeight="1" x14ac:dyDescent="0.3">
      <c r="D790" s="22"/>
      <c r="F790" s="23"/>
      <c r="G790" s="23"/>
      <c r="J790" s="24"/>
      <c r="M790" s="24"/>
      <c r="Q790" s="25"/>
    </row>
    <row r="791" spans="4:17" ht="15.75" customHeight="1" x14ac:dyDescent="0.3">
      <c r="D791" s="22"/>
      <c r="F791" s="23"/>
      <c r="G791" s="23"/>
      <c r="J791" s="24"/>
      <c r="M791" s="24"/>
      <c r="Q791" s="25"/>
    </row>
    <row r="792" spans="4:17" ht="15.75" customHeight="1" x14ac:dyDescent="0.3">
      <c r="D792" s="22"/>
      <c r="F792" s="23"/>
      <c r="G792" s="23"/>
      <c r="J792" s="24"/>
      <c r="M792" s="24"/>
      <c r="Q792" s="25"/>
    </row>
    <row r="793" spans="4:17" ht="15.75" customHeight="1" x14ac:dyDescent="0.3">
      <c r="D793" s="22"/>
      <c r="F793" s="23"/>
      <c r="G793" s="23"/>
      <c r="J793" s="24"/>
      <c r="M793" s="24"/>
      <c r="Q793" s="25"/>
    </row>
    <row r="794" spans="4:17" ht="15.75" customHeight="1" x14ac:dyDescent="0.3">
      <c r="D794" s="22"/>
      <c r="F794" s="23"/>
      <c r="G794" s="23"/>
      <c r="J794" s="24"/>
      <c r="M794" s="24"/>
      <c r="Q794" s="25"/>
    </row>
    <row r="795" spans="4:17" ht="15.75" customHeight="1" x14ac:dyDescent="0.3">
      <c r="D795" s="22"/>
      <c r="F795" s="23"/>
      <c r="G795" s="23"/>
      <c r="J795" s="24"/>
      <c r="M795" s="24"/>
      <c r="Q795" s="25"/>
    </row>
    <row r="796" spans="4:17" ht="15.75" customHeight="1" x14ac:dyDescent="0.3">
      <c r="D796" s="22"/>
      <c r="F796" s="23"/>
      <c r="G796" s="23"/>
      <c r="J796" s="24"/>
      <c r="M796" s="24"/>
      <c r="Q796" s="25"/>
    </row>
    <row r="797" spans="4:17" ht="15.75" customHeight="1" x14ac:dyDescent="0.3">
      <c r="D797" s="22"/>
      <c r="F797" s="23"/>
      <c r="G797" s="23"/>
      <c r="J797" s="24"/>
      <c r="M797" s="24"/>
      <c r="Q797" s="25"/>
    </row>
    <row r="798" spans="4:17" ht="15.75" customHeight="1" x14ac:dyDescent="0.3">
      <c r="D798" s="22"/>
      <c r="F798" s="23"/>
      <c r="G798" s="23"/>
      <c r="J798" s="24"/>
      <c r="M798" s="24"/>
      <c r="Q798" s="25"/>
    </row>
    <row r="799" spans="4:17" ht="15.75" customHeight="1" x14ac:dyDescent="0.3">
      <c r="D799" s="22"/>
      <c r="F799" s="23"/>
      <c r="G799" s="23"/>
      <c r="J799" s="24"/>
      <c r="M799" s="24"/>
      <c r="Q799" s="25"/>
    </row>
    <row r="800" spans="4:17" ht="15.75" customHeight="1" x14ac:dyDescent="0.3">
      <c r="D800" s="22"/>
      <c r="F800" s="23"/>
      <c r="G800" s="23"/>
      <c r="J800" s="24"/>
      <c r="M800" s="24"/>
      <c r="Q800" s="25"/>
    </row>
    <row r="801" spans="4:17" ht="15.75" customHeight="1" x14ac:dyDescent="0.3">
      <c r="D801" s="22"/>
      <c r="F801" s="23"/>
      <c r="G801" s="23"/>
      <c r="J801" s="24"/>
      <c r="M801" s="24"/>
      <c r="Q801" s="25"/>
    </row>
    <row r="802" spans="4:17" ht="15.75" customHeight="1" x14ac:dyDescent="0.3">
      <c r="D802" s="22"/>
      <c r="F802" s="23"/>
      <c r="G802" s="23"/>
      <c r="J802" s="24"/>
      <c r="M802" s="24"/>
      <c r="Q802" s="25"/>
    </row>
    <row r="803" spans="4:17" ht="15.75" customHeight="1" x14ac:dyDescent="0.3">
      <c r="D803" s="22"/>
      <c r="F803" s="23"/>
      <c r="G803" s="23"/>
      <c r="J803" s="24"/>
      <c r="M803" s="24"/>
      <c r="Q803" s="25"/>
    </row>
    <row r="804" spans="4:17" ht="15.75" customHeight="1" x14ac:dyDescent="0.3">
      <c r="D804" s="22"/>
      <c r="F804" s="23"/>
      <c r="G804" s="23"/>
      <c r="J804" s="24"/>
      <c r="M804" s="24"/>
      <c r="Q804" s="25"/>
    </row>
    <row r="805" spans="4:17" ht="15.75" customHeight="1" x14ac:dyDescent="0.3">
      <c r="D805" s="22"/>
      <c r="F805" s="23"/>
      <c r="G805" s="23"/>
      <c r="J805" s="24"/>
      <c r="M805" s="24"/>
      <c r="Q805" s="25"/>
    </row>
    <row r="806" spans="4:17" ht="15.75" customHeight="1" x14ac:dyDescent="0.3">
      <c r="D806" s="22"/>
      <c r="F806" s="23"/>
      <c r="G806" s="23"/>
      <c r="J806" s="24"/>
      <c r="M806" s="24"/>
      <c r="Q806" s="25"/>
    </row>
    <row r="807" spans="4:17" ht="15.75" customHeight="1" x14ac:dyDescent="0.3">
      <c r="D807" s="22"/>
      <c r="F807" s="23"/>
      <c r="G807" s="23"/>
      <c r="J807" s="24"/>
      <c r="M807" s="24"/>
      <c r="Q807" s="25"/>
    </row>
    <row r="808" spans="4:17" ht="15.75" customHeight="1" x14ac:dyDescent="0.3">
      <c r="D808" s="22"/>
      <c r="F808" s="23"/>
      <c r="G808" s="23"/>
      <c r="J808" s="24"/>
      <c r="M808" s="24"/>
      <c r="Q808" s="25"/>
    </row>
    <row r="809" spans="4:17" ht="15.75" customHeight="1" x14ac:dyDescent="0.3">
      <c r="D809" s="22"/>
      <c r="F809" s="23"/>
      <c r="G809" s="23"/>
      <c r="J809" s="24"/>
      <c r="M809" s="24"/>
      <c r="Q809" s="25"/>
    </row>
    <row r="810" spans="4:17" ht="15.75" customHeight="1" x14ac:dyDescent="0.3">
      <c r="D810" s="22"/>
      <c r="F810" s="23"/>
      <c r="G810" s="23"/>
      <c r="J810" s="24"/>
      <c r="M810" s="24"/>
      <c r="Q810" s="25"/>
    </row>
    <row r="811" spans="4:17" ht="15.75" customHeight="1" x14ac:dyDescent="0.3">
      <c r="D811" s="22"/>
      <c r="F811" s="23"/>
      <c r="G811" s="23"/>
      <c r="J811" s="24"/>
      <c r="M811" s="24"/>
      <c r="Q811" s="25"/>
    </row>
    <row r="812" spans="4:17" ht="15.75" customHeight="1" x14ac:dyDescent="0.3">
      <c r="D812" s="22"/>
      <c r="F812" s="23"/>
      <c r="G812" s="23"/>
      <c r="J812" s="24"/>
      <c r="M812" s="24"/>
      <c r="Q812" s="25"/>
    </row>
    <row r="813" spans="4:17" ht="15.75" customHeight="1" x14ac:dyDescent="0.3">
      <c r="D813" s="22"/>
      <c r="F813" s="23"/>
      <c r="G813" s="23"/>
      <c r="J813" s="24"/>
      <c r="M813" s="24"/>
      <c r="Q813" s="25"/>
    </row>
    <row r="814" spans="4:17" ht="15.75" customHeight="1" x14ac:dyDescent="0.3">
      <c r="D814" s="22"/>
      <c r="F814" s="23"/>
      <c r="G814" s="23"/>
      <c r="J814" s="24"/>
      <c r="M814" s="24"/>
      <c r="Q814" s="25"/>
    </row>
    <row r="815" spans="4:17" ht="15.75" customHeight="1" x14ac:dyDescent="0.3">
      <c r="D815" s="22"/>
      <c r="F815" s="23"/>
      <c r="G815" s="23"/>
      <c r="J815" s="24"/>
      <c r="M815" s="24"/>
      <c r="Q815" s="25"/>
    </row>
    <row r="816" spans="4:17" ht="15.75" customHeight="1" x14ac:dyDescent="0.3">
      <c r="D816" s="22"/>
      <c r="F816" s="23"/>
      <c r="G816" s="23"/>
      <c r="J816" s="24"/>
      <c r="M816" s="24"/>
      <c r="Q816" s="25"/>
    </row>
    <row r="817" spans="4:17" ht="15.75" customHeight="1" x14ac:dyDescent="0.3">
      <c r="D817" s="22"/>
      <c r="F817" s="23"/>
      <c r="G817" s="23"/>
      <c r="J817" s="24"/>
      <c r="M817" s="24"/>
      <c r="Q817" s="25"/>
    </row>
    <row r="818" spans="4:17" ht="15.75" customHeight="1" x14ac:dyDescent="0.3">
      <c r="D818" s="22"/>
      <c r="F818" s="23"/>
      <c r="G818" s="23"/>
      <c r="J818" s="24"/>
      <c r="M818" s="24"/>
      <c r="Q818" s="25"/>
    </row>
    <row r="819" spans="4:17" ht="15.75" customHeight="1" x14ac:dyDescent="0.3">
      <c r="D819" s="22"/>
      <c r="F819" s="23"/>
      <c r="G819" s="23"/>
      <c r="J819" s="24"/>
      <c r="M819" s="24"/>
      <c r="Q819" s="25"/>
    </row>
    <row r="820" spans="4:17" ht="15.75" customHeight="1" x14ac:dyDescent="0.3">
      <c r="D820" s="22"/>
      <c r="F820" s="23"/>
      <c r="G820" s="23"/>
      <c r="J820" s="24"/>
      <c r="M820" s="24"/>
      <c r="Q820" s="25"/>
    </row>
    <row r="821" spans="4:17" ht="15.75" customHeight="1" x14ac:dyDescent="0.3">
      <c r="D821" s="22"/>
      <c r="F821" s="23"/>
      <c r="G821" s="23"/>
      <c r="J821" s="24"/>
      <c r="M821" s="24"/>
      <c r="Q821" s="25"/>
    </row>
    <row r="822" spans="4:17" ht="15.75" customHeight="1" x14ac:dyDescent="0.3">
      <c r="D822" s="22"/>
      <c r="F822" s="23"/>
      <c r="G822" s="23"/>
      <c r="J822" s="24"/>
      <c r="M822" s="24"/>
      <c r="Q822" s="25"/>
    </row>
    <row r="823" spans="4:17" ht="15.75" customHeight="1" x14ac:dyDescent="0.3">
      <c r="D823" s="22"/>
      <c r="F823" s="23"/>
      <c r="G823" s="23"/>
      <c r="J823" s="24"/>
      <c r="M823" s="24"/>
      <c r="Q823" s="25"/>
    </row>
    <row r="824" spans="4:17" ht="15.75" customHeight="1" x14ac:dyDescent="0.3">
      <c r="D824" s="22"/>
      <c r="F824" s="23"/>
      <c r="G824" s="23"/>
      <c r="J824" s="24"/>
      <c r="M824" s="24"/>
      <c r="Q824" s="25"/>
    </row>
    <row r="825" spans="4:17" ht="15.75" customHeight="1" x14ac:dyDescent="0.3">
      <c r="D825" s="22"/>
      <c r="F825" s="23"/>
      <c r="G825" s="23"/>
      <c r="J825" s="24"/>
      <c r="M825" s="24"/>
      <c r="Q825" s="25"/>
    </row>
    <row r="826" spans="4:17" ht="15.75" customHeight="1" x14ac:dyDescent="0.3">
      <c r="D826" s="22"/>
      <c r="F826" s="23"/>
      <c r="G826" s="23"/>
      <c r="J826" s="24"/>
      <c r="M826" s="24"/>
      <c r="Q826" s="25"/>
    </row>
    <row r="827" spans="4:17" ht="15.75" customHeight="1" x14ac:dyDescent="0.3">
      <c r="D827" s="22"/>
      <c r="F827" s="23"/>
      <c r="G827" s="23"/>
      <c r="J827" s="24"/>
      <c r="M827" s="24"/>
      <c r="Q827" s="25"/>
    </row>
    <row r="828" spans="4:17" ht="15.75" customHeight="1" x14ac:dyDescent="0.3">
      <c r="D828" s="22"/>
      <c r="F828" s="23"/>
      <c r="G828" s="23"/>
      <c r="J828" s="24"/>
      <c r="M828" s="24"/>
      <c r="Q828" s="25"/>
    </row>
    <row r="829" spans="4:17" ht="15.75" customHeight="1" x14ac:dyDescent="0.3">
      <c r="D829" s="22"/>
      <c r="F829" s="23"/>
      <c r="G829" s="23"/>
      <c r="J829" s="24"/>
      <c r="M829" s="24"/>
      <c r="Q829" s="25"/>
    </row>
    <row r="830" spans="4:17" ht="15.75" customHeight="1" x14ac:dyDescent="0.3">
      <c r="D830" s="22"/>
      <c r="F830" s="23"/>
      <c r="G830" s="23"/>
      <c r="J830" s="24"/>
      <c r="M830" s="24"/>
      <c r="Q830" s="25"/>
    </row>
    <row r="831" spans="4:17" ht="15.75" customHeight="1" x14ac:dyDescent="0.3">
      <c r="D831" s="22"/>
      <c r="F831" s="23"/>
      <c r="G831" s="23"/>
      <c r="J831" s="24"/>
      <c r="M831" s="24"/>
      <c r="Q831" s="25"/>
    </row>
    <row r="832" spans="4:17" ht="15.75" customHeight="1" x14ac:dyDescent="0.3">
      <c r="D832" s="22"/>
      <c r="F832" s="23"/>
      <c r="G832" s="23"/>
      <c r="J832" s="24"/>
      <c r="M832" s="24"/>
      <c r="Q832" s="25"/>
    </row>
    <row r="833" spans="4:17" ht="15.75" customHeight="1" x14ac:dyDescent="0.3">
      <c r="D833" s="22"/>
      <c r="F833" s="23"/>
      <c r="G833" s="23"/>
      <c r="J833" s="24"/>
      <c r="M833" s="24"/>
      <c r="Q833" s="25"/>
    </row>
    <row r="834" spans="4:17" ht="15.75" customHeight="1" x14ac:dyDescent="0.3">
      <c r="D834" s="22"/>
      <c r="F834" s="23"/>
      <c r="G834" s="23"/>
      <c r="J834" s="24"/>
      <c r="M834" s="24"/>
      <c r="Q834" s="25"/>
    </row>
    <row r="835" spans="4:17" ht="15.75" customHeight="1" x14ac:dyDescent="0.3">
      <c r="D835" s="22"/>
      <c r="F835" s="23"/>
      <c r="G835" s="23"/>
      <c r="J835" s="24"/>
      <c r="M835" s="24"/>
      <c r="Q835" s="25"/>
    </row>
    <row r="836" spans="4:17" ht="15.75" customHeight="1" x14ac:dyDescent="0.3">
      <c r="D836" s="22"/>
      <c r="F836" s="23"/>
      <c r="G836" s="23"/>
      <c r="J836" s="24"/>
      <c r="M836" s="24"/>
      <c r="Q836" s="25"/>
    </row>
    <row r="837" spans="4:17" ht="15.75" customHeight="1" x14ac:dyDescent="0.3">
      <c r="D837" s="22"/>
      <c r="F837" s="23"/>
      <c r="G837" s="23"/>
      <c r="J837" s="24"/>
      <c r="M837" s="24"/>
      <c r="Q837" s="25"/>
    </row>
    <row r="838" spans="4:17" ht="15.75" customHeight="1" x14ac:dyDescent="0.3">
      <c r="D838" s="22"/>
      <c r="F838" s="23"/>
      <c r="G838" s="23"/>
      <c r="J838" s="24"/>
      <c r="M838" s="24"/>
      <c r="Q838" s="25"/>
    </row>
    <row r="839" spans="4:17" ht="15.75" customHeight="1" x14ac:dyDescent="0.3">
      <c r="D839" s="22"/>
      <c r="F839" s="23"/>
      <c r="G839" s="23"/>
      <c r="J839" s="24"/>
      <c r="M839" s="24"/>
      <c r="Q839" s="25"/>
    </row>
    <row r="840" spans="4:17" ht="15.75" customHeight="1" x14ac:dyDescent="0.3">
      <c r="D840" s="22"/>
      <c r="F840" s="23"/>
      <c r="G840" s="23"/>
      <c r="J840" s="24"/>
      <c r="M840" s="24"/>
      <c r="Q840" s="25"/>
    </row>
    <row r="841" spans="4:17" ht="15.75" customHeight="1" x14ac:dyDescent="0.3">
      <c r="D841" s="22"/>
      <c r="F841" s="23"/>
      <c r="G841" s="23"/>
      <c r="J841" s="24"/>
      <c r="M841" s="24"/>
      <c r="Q841" s="25"/>
    </row>
    <row r="842" spans="4:17" ht="15.75" customHeight="1" x14ac:dyDescent="0.3">
      <c r="D842" s="22"/>
      <c r="F842" s="23"/>
      <c r="G842" s="23"/>
      <c r="J842" s="24"/>
      <c r="M842" s="24"/>
      <c r="Q842" s="25"/>
    </row>
    <row r="843" spans="4:17" ht="15.75" customHeight="1" x14ac:dyDescent="0.3">
      <c r="D843" s="22"/>
      <c r="F843" s="23"/>
      <c r="G843" s="23"/>
      <c r="J843" s="24"/>
      <c r="M843" s="24"/>
      <c r="Q843" s="25"/>
    </row>
    <row r="844" spans="4:17" ht="15.75" customHeight="1" x14ac:dyDescent="0.3">
      <c r="D844" s="22"/>
      <c r="F844" s="23"/>
      <c r="G844" s="23"/>
      <c r="J844" s="24"/>
      <c r="M844" s="24"/>
      <c r="Q844" s="25"/>
    </row>
    <row r="845" spans="4:17" ht="15.75" customHeight="1" x14ac:dyDescent="0.3">
      <c r="D845" s="22"/>
      <c r="F845" s="23"/>
      <c r="G845" s="23"/>
      <c r="J845" s="24"/>
      <c r="M845" s="24"/>
      <c r="Q845" s="25"/>
    </row>
    <row r="846" spans="4:17" ht="15.75" customHeight="1" x14ac:dyDescent="0.3">
      <c r="D846" s="22"/>
      <c r="F846" s="23"/>
      <c r="G846" s="23"/>
      <c r="J846" s="24"/>
      <c r="M846" s="24"/>
      <c r="Q846" s="25"/>
    </row>
    <row r="847" spans="4:17" ht="15.75" customHeight="1" x14ac:dyDescent="0.3">
      <c r="D847" s="22"/>
      <c r="F847" s="23"/>
      <c r="G847" s="23"/>
      <c r="J847" s="24"/>
      <c r="M847" s="24"/>
      <c r="Q847" s="25"/>
    </row>
    <row r="848" spans="4:17" ht="15.75" customHeight="1" x14ac:dyDescent="0.3">
      <c r="D848" s="22"/>
      <c r="F848" s="23"/>
      <c r="G848" s="23"/>
      <c r="J848" s="24"/>
      <c r="M848" s="24"/>
      <c r="Q848" s="25"/>
    </row>
    <row r="849" spans="4:17" ht="15.75" customHeight="1" x14ac:dyDescent="0.3">
      <c r="D849" s="22"/>
      <c r="F849" s="23"/>
      <c r="G849" s="23"/>
      <c r="J849" s="24"/>
      <c r="M849" s="24"/>
      <c r="Q849" s="25"/>
    </row>
    <row r="850" spans="4:17" ht="15.75" customHeight="1" x14ac:dyDescent="0.3">
      <c r="D850" s="22"/>
      <c r="F850" s="23"/>
      <c r="G850" s="23"/>
      <c r="J850" s="24"/>
      <c r="M850" s="24"/>
      <c r="Q850" s="25"/>
    </row>
    <row r="851" spans="4:17" ht="15.75" customHeight="1" x14ac:dyDescent="0.3">
      <c r="D851" s="22"/>
      <c r="F851" s="23"/>
      <c r="G851" s="23"/>
      <c r="J851" s="24"/>
      <c r="M851" s="24"/>
      <c r="Q851" s="25"/>
    </row>
    <row r="852" spans="4:17" ht="15.75" customHeight="1" x14ac:dyDescent="0.3">
      <c r="D852" s="22"/>
      <c r="F852" s="23"/>
      <c r="G852" s="23"/>
      <c r="J852" s="24"/>
      <c r="M852" s="24"/>
      <c r="Q852" s="25"/>
    </row>
    <row r="853" spans="4:17" ht="15.75" customHeight="1" x14ac:dyDescent="0.3">
      <c r="D853" s="22"/>
      <c r="F853" s="23"/>
      <c r="G853" s="23"/>
      <c r="J853" s="24"/>
      <c r="M853" s="24"/>
      <c r="Q853" s="25"/>
    </row>
    <row r="854" spans="4:17" ht="15.75" customHeight="1" x14ac:dyDescent="0.3">
      <c r="D854" s="22"/>
      <c r="F854" s="23"/>
      <c r="G854" s="23"/>
      <c r="J854" s="24"/>
      <c r="M854" s="24"/>
      <c r="Q854" s="25"/>
    </row>
    <row r="855" spans="4:17" ht="15.75" customHeight="1" x14ac:dyDescent="0.3">
      <c r="D855" s="22"/>
      <c r="F855" s="23"/>
      <c r="G855" s="23"/>
      <c r="J855" s="24"/>
      <c r="M855" s="24"/>
      <c r="Q855" s="25"/>
    </row>
    <row r="856" spans="4:17" ht="15.75" customHeight="1" x14ac:dyDescent="0.3">
      <c r="D856" s="22"/>
      <c r="F856" s="23"/>
      <c r="G856" s="23"/>
      <c r="J856" s="24"/>
      <c r="M856" s="24"/>
      <c r="Q856" s="25"/>
    </row>
    <row r="857" spans="4:17" ht="15.75" customHeight="1" x14ac:dyDescent="0.3">
      <c r="D857" s="22"/>
      <c r="F857" s="23"/>
      <c r="G857" s="23"/>
      <c r="J857" s="24"/>
      <c r="M857" s="24"/>
      <c r="Q857" s="25"/>
    </row>
    <row r="858" spans="4:17" ht="15.75" customHeight="1" x14ac:dyDescent="0.3">
      <c r="D858" s="22"/>
      <c r="F858" s="23"/>
      <c r="G858" s="23"/>
      <c r="J858" s="24"/>
      <c r="M858" s="24"/>
      <c r="Q858" s="25"/>
    </row>
    <row r="859" spans="4:17" ht="15.75" customHeight="1" x14ac:dyDescent="0.3">
      <c r="D859" s="22"/>
      <c r="F859" s="23"/>
      <c r="G859" s="23"/>
      <c r="J859" s="24"/>
      <c r="M859" s="24"/>
      <c r="Q859" s="25"/>
    </row>
    <row r="860" spans="4:17" ht="15.75" customHeight="1" x14ac:dyDescent="0.3">
      <c r="D860" s="22"/>
      <c r="F860" s="23"/>
      <c r="G860" s="23"/>
      <c r="J860" s="24"/>
      <c r="M860" s="24"/>
      <c r="Q860" s="25"/>
    </row>
    <row r="861" spans="4:17" ht="15.75" customHeight="1" x14ac:dyDescent="0.3">
      <c r="D861" s="22"/>
      <c r="F861" s="23"/>
      <c r="G861" s="23"/>
      <c r="J861" s="24"/>
      <c r="M861" s="24"/>
      <c r="Q861" s="25"/>
    </row>
    <row r="862" spans="4:17" ht="15.75" customHeight="1" x14ac:dyDescent="0.3">
      <c r="D862" s="22"/>
      <c r="F862" s="23"/>
      <c r="G862" s="23"/>
      <c r="J862" s="24"/>
      <c r="M862" s="24"/>
      <c r="Q862" s="25"/>
    </row>
    <row r="863" spans="4:17" ht="15.75" customHeight="1" x14ac:dyDescent="0.3">
      <c r="D863" s="22"/>
      <c r="F863" s="23"/>
      <c r="G863" s="23"/>
      <c r="J863" s="24"/>
      <c r="M863" s="24"/>
      <c r="Q863" s="25"/>
    </row>
    <row r="864" spans="4:17" ht="15.75" customHeight="1" x14ac:dyDescent="0.3">
      <c r="D864" s="22"/>
      <c r="F864" s="23"/>
      <c r="G864" s="23"/>
      <c r="J864" s="24"/>
      <c r="M864" s="24"/>
      <c r="Q864" s="25"/>
    </row>
    <row r="865" spans="4:17" ht="15.75" customHeight="1" x14ac:dyDescent="0.3">
      <c r="D865" s="22"/>
      <c r="F865" s="23"/>
      <c r="G865" s="23"/>
      <c r="J865" s="24"/>
      <c r="M865" s="24"/>
      <c r="Q865" s="25"/>
    </row>
    <row r="866" spans="4:17" ht="15.75" customHeight="1" x14ac:dyDescent="0.3">
      <c r="D866" s="22"/>
      <c r="F866" s="23"/>
      <c r="G866" s="23"/>
      <c r="J866" s="24"/>
      <c r="M866" s="24"/>
      <c r="Q866" s="25"/>
    </row>
    <row r="867" spans="4:17" ht="15.75" customHeight="1" x14ac:dyDescent="0.3">
      <c r="D867" s="22"/>
      <c r="F867" s="23"/>
      <c r="G867" s="23"/>
      <c r="J867" s="24"/>
      <c r="M867" s="24"/>
      <c r="Q867" s="25"/>
    </row>
    <row r="868" spans="4:17" ht="15.75" customHeight="1" x14ac:dyDescent="0.3">
      <c r="D868" s="22"/>
      <c r="F868" s="23"/>
      <c r="G868" s="23"/>
      <c r="J868" s="24"/>
      <c r="M868" s="24"/>
      <c r="Q868" s="25"/>
    </row>
    <row r="869" spans="4:17" ht="15.75" customHeight="1" x14ac:dyDescent="0.3">
      <c r="D869" s="22"/>
      <c r="F869" s="23"/>
      <c r="G869" s="23"/>
      <c r="J869" s="24"/>
      <c r="M869" s="24"/>
      <c r="Q869" s="25"/>
    </row>
    <row r="870" spans="4:17" ht="15.75" customHeight="1" x14ac:dyDescent="0.3">
      <c r="D870" s="22"/>
      <c r="F870" s="23"/>
      <c r="G870" s="23"/>
      <c r="J870" s="24"/>
      <c r="M870" s="24"/>
      <c r="Q870" s="25"/>
    </row>
    <row r="871" spans="4:17" ht="15.75" customHeight="1" x14ac:dyDescent="0.3">
      <c r="D871" s="22"/>
      <c r="F871" s="23"/>
      <c r="G871" s="23"/>
      <c r="J871" s="24"/>
      <c r="M871" s="24"/>
      <c r="Q871" s="25"/>
    </row>
    <row r="872" spans="4:17" ht="15.75" customHeight="1" x14ac:dyDescent="0.3">
      <c r="D872" s="22"/>
      <c r="F872" s="23"/>
      <c r="G872" s="23"/>
      <c r="J872" s="24"/>
      <c r="M872" s="24"/>
      <c r="Q872" s="25"/>
    </row>
    <row r="873" spans="4:17" ht="15.75" customHeight="1" x14ac:dyDescent="0.3">
      <c r="D873" s="22"/>
      <c r="F873" s="23"/>
      <c r="G873" s="23"/>
      <c r="J873" s="24"/>
      <c r="M873" s="24"/>
      <c r="Q873" s="25"/>
    </row>
    <row r="874" spans="4:17" ht="15.75" customHeight="1" x14ac:dyDescent="0.3">
      <c r="D874" s="22"/>
      <c r="F874" s="23"/>
      <c r="G874" s="23"/>
      <c r="J874" s="24"/>
      <c r="M874" s="24"/>
      <c r="Q874" s="25"/>
    </row>
    <row r="875" spans="4:17" ht="15.75" customHeight="1" x14ac:dyDescent="0.3">
      <c r="D875" s="22"/>
      <c r="F875" s="23"/>
      <c r="G875" s="23"/>
      <c r="J875" s="24"/>
      <c r="M875" s="24"/>
      <c r="Q875" s="25"/>
    </row>
    <row r="876" spans="4:17" ht="15.75" customHeight="1" x14ac:dyDescent="0.3">
      <c r="D876" s="22"/>
      <c r="F876" s="23"/>
      <c r="G876" s="23"/>
      <c r="J876" s="24"/>
      <c r="M876" s="24"/>
      <c r="Q876" s="25"/>
    </row>
    <row r="877" spans="4:17" ht="15.75" customHeight="1" x14ac:dyDescent="0.3">
      <c r="D877" s="22"/>
      <c r="F877" s="23"/>
      <c r="G877" s="23"/>
      <c r="J877" s="24"/>
      <c r="M877" s="24"/>
      <c r="Q877" s="25"/>
    </row>
    <row r="878" spans="4:17" ht="15.75" customHeight="1" x14ac:dyDescent="0.3">
      <c r="D878" s="22"/>
      <c r="F878" s="23"/>
      <c r="G878" s="23"/>
      <c r="J878" s="24"/>
      <c r="M878" s="24"/>
      <c r="Q878" s="25"/>
    </row>
    <row r="879" spans="4:17" ht="15.75" customHeight="1" x14ac:dyDescent="0.3">
      <c r="D879" s="22"/>
      <c r="F879" s="23"/>
      <c r="G879" s="23"/>
      <c r="J879" s="24"/>
      <c r="M879" s="24"/>
      <c r="Q879" s="25"/>
    </row>
    <row r="880" spans="4:17" ht="15.75" customHeight="1" x14ac:dyDescent="0.3">
      <c r="D880" s="22"/>
      <c r="F880" s="23"/>
      <c r="G880" s="23"/>
      <c r="J880" s="24"/>
      <c r="M880" s="24"/>
      <c r="Q880" s="25"/>
    </row>
    <row r="881" spans="4:17" ht="15.75" customHeight="1" x14ac:dyDescent="0.3">
      <c r="D881" s="22"/>
      <c r="F881" s="23"/>
      <c r="G881" s="23"/>
      <c r="J881" s="24"/>
      <c r="M881" s="24"/>
      <c r="Q881" s="25"/>
    </row>
    <row r="882" spans="4:17" ht="15.75" customHeight="1" x14ac:dyDescent="0.3">
      <c r="D882" s="22"/>
      <c r="F882" s="23"/>
      <c r="G882" s="23"/>
      <c r="J882" s="24"/>
      <c r="M882" s="24"/>
      <c r="Q882" s="25"/>
    </row>
    <row r="883" spans="4:17" ht="15.75" customHeight="1" x14ac:dyDescent="0.3">
      <c r="D883" s="22"/>
      <c r="F883" s="23"/>
      <c r="G883" s="23"/>
      <c r="J883" s="24"/>
      <c r="M883" s="24"/>
      <c r="Q883" s="25"/>
    </row>
    <row r="884" spans="4:17" ht="15.75" customHeight="1" x14ac:dyDescent="0.3">
      <c r="D884" s="22"/>
      <c r="F884" s="23"/>
      <c r="G884" s="23"/>
      <c r="J884" s="24"/>
      <c r="M884" s="24"/>
      <c r="Q884" s="25"/>
    </row>
    <row r="885" spans="4:17" ht="15.75" customHeight="1" x14ac:dyDescent="0.3">
      <c r="D885" s="22"/>
      <c r="F885" s="23"/>
      <c r="G885" s="23"/>
      <c r="J885" s="24"/>
      <c r="M885" s="24"/>
      <c r="Q885" s="25"/>
    </row>
    <row r="886" spans="4:17" ht="15.75" customHeight="1" x14ac:dyDescent="0.3">
      <c r="D886" s="22"/>
      <c r="F886" s="23"/>
      <c r="G886" s="23"/>
      <c r="J886" s="24"/>
      <c r="M886" s="24"/>
      <c r="Q886" s="25"/>
    </row>
    <row r="887" spans="4:17" ht="15.75" customHeight="1" x14ac:dyDescent="0.3">
      <c r="D887" s="22"/>
      <c r="F887" s="23"/>
      <c r="G887" s="23"/>
      <c r="J887" s="24"/>
      <c r="M887" s="24"/>
      <c r="Q887" s="25"/>
    </row>
    <row r="888" spans="4:17" ht="15.75" customHeight="1" x14ac:dyDescent="0.3">
      <c r="D888" s="22"/>
      <c r="F888" s="23"/>
      <c r="G888" s="23"/>
      <c r="J888" s="24"/>
      <c r="M888" s="24"/>
      <c r="Q888" s="25"/>
    </row>
    <row r="889" spans="4:17" ht="15.75" customHeight="1" x14ac:dyDescent="0.3">
      <c r="D889" s="22"/>
      <c r="F889" s="23"/>
      <c r="G889" s="23"/>
      <c r="J889" s="24"/>
      <c r="M889" s="24"/>
      <c r="Q889" s="25"/>
    </row>
    <row r="890" spans="4:17" ht="15.75" customHeight="1" x14ac:dyDescent="0.3">
      <c r="D890" s="22"/>
      <c r="F890" s="23"/>
      <c r="G890" s="23"/>
      <c r="J890" s="24"/>
      <c r="M890" s="24"/>
      <c r="Q890" s="25"/>
    </row>
    <row r="891" spans="4:17" ht="15.75" customHeight="1" x14ac:dyDescent="0.3">
      <c r="D891" s="22"/>
      <c r="F891" s="23"/>
      <c r="G891" s="23"/>
      <c r="J891" s="24"/>
      <c r="M891" s="24"/>
      <c r="Q891" s="25"/>
    </row>
    <row r="892" spans="4:17" ht="15.75" customHeight="1" x14ac:dyDescent="0.3">
      <c r="D892" s="22"/>
      <c r="F892" s="23"/>
      <c r="G892" s="23"/>
      <c r="J892" s="24"/>
      <c r="M892" s="24"/>
      <c r="Q892" s="25"/>
    </row>
    <row r="893" spans="4:17" ht="15.75" customHeight="1" x14ac:dyDescent="0.3">
      <c r="D893" s="22"/>
      <c r="F893" s="23"/>
      <c r="G893" s="23"/>
      <c r="J893" s="24"/>
      <c r="M893" s="24"/>
      <c r="Q893" s="25"/>
    </row>
    <row r="894" spans="4:17" ht="15.75" customHeight="1" x14ac:dyDescent="0.3">
      <c r="D894" s="22"/>
      <c r="F894" s="23"/>
      <c r="G894" s="23"/>
      <c r="J894" s="24"/>
      <c r="M894" s="24"/>
      <c r="Q894" s="25"/>
    </row>
    <row r="895" spans="4:17" ht="15.75" customHeight="1" x14ac:dyDescent="0.3">
      <c r="D895" s="22"/>
      <c r="F895" s="23"/>
      <c r="G895" s="23"/>
      <c r="J895" s="24"/>
      <c r="M895" s="24"/>
      <c r="Q895" s="25"/>
    </row>
    <row r="896" spans="4:17" ht="15.75" customHeight="1" x14ac:dyDescent="0.3">
      <c r="D896" s="22"/>
      <c r="F896" s="23"/>
      <c r="G896" s="23"/>
      <c r="J896" s="24"/>
      <c r="M896" s="24"/>
      <c r="Q896" s="25"/>
    </row>
    <row r="897" spans="4:17" ht="15.75" customHeight="1" x14ac:dyDescent="0.3">
      <c r="D897" s="22"/>
      <c r="F897" s="23"/>
      <c r="G897" s="23"/>
      <c r="J897" s="24"/>
      <c r="M897" s="24"/>
      <c r="Q897" s="25"/>
    </row>
    <row r="898" spans="4:17" ht="15.75" customHeight="1" x14ac:dyDescent="0.3">
      <c r="D898" s="22"/>
      <c r="F898" s="23"/>
      <c r="G898" s="23"/>
      <c r="J898" s="24"/>
      <c r="M898" s="24"/>
      <c r="Q898" s="25"/>
    </row>
    <row r="899" spans="4:17" ht="15.75" customHeight="1" x14ac:dyDescent="0.3">
      <c r="D899" s="22"/>
      <c r="F899" s="23"/>
      <c r="G899" s="23"/>
      <c r="J899" s="24"/>
      <c r="M899" s="24"/>
      <c r="Q899" s="25"/>
    </row>
    <row r="900" spans="4:17" ht="15.75" customHeight="1" x14ac:dyDescent="0.3">
      <c r="D900" s="22"/>
      <c r="F900" s="23"/>
      <c r="G900" s="23"/>
      <c r="J900" s="24"/>
      <c r="M900" s="24"/>
      <c r="Q900" s="25"/>
    </row>
    <row r="901" spans="4:17" ht="15.75" customHeight="1" x14ac:dyDescent="0.3">
      <c r="D901" s="22"/>
      <c r="F901" s="23"/>
      <c r="G901" s="23"/>
      <c r="J901" s="24"/>
      <c r="M901" s="24"/>
      <c r="Q901" s="25"/>
    </row>
    <row r="902" spans="4:17" ht="15.75" customHeight="1" x14ac:dyDescent="0.3">
      <c r="D902" s="22"/>
      <c r="F902" s="23"/>
      <c r="G902" s="23"/>
      <c r="J902" s="24"/>
      <c r="M902" s="24"/>
      <c r="Q902" s="25"/>
    </row>
    <row r="903" spans="4:17" ht="15.75" customHeight="1" x14ac:dyDescent="0.3">
      <c r="D903" s="22"/>
      <c r="F903" s="23"/>
      <c r="G903" s="23"/>
      <c r="J903" s="24"/>
      <c r="M903" s="24"/>
      <c r="Q903" s="25"/>
    </row>
    <row r="904" spans="4:17" ht="15.75" customHeight="1" x14ac:dyDescent="0.3">
      <c r="D904" s="22"/>
      <c r="F904" s="23"/>
      <c r="G904" s="23"/>
      <c r="J904" s="24"/>
      <c r="M904" s="24"/>
      <c r="Q904" s="25"/>
    </row>
    <row r="905" spans="4:17" ht="15.75" customHeight="1" x14ac:dyDescent="0.3">
      <c r="D905" s="22"/>
      <c r="F905" s="23"/>
      <c r="G905" s="23"/>
      <c r="J905" s="24"/>
      <c r="M905" s="24"/>
      <c r="Q905" s="25"/>
    </row>
    <row r="906" spans="4:17" ht="15.75" customHeight="1" x14ac:dyDescent="0.3">
      <c r="D906" s="22"/>
      <c r="F906" s="23"/>
      <c r="G906" s="23"/>
      <c r="J906" s="24"/>
      <c r="M906" s="24"/>
      <c r="Q906" s="25"/>
    </row>
    <row r="907" spans="4:17" ht="15.75" customHeight="1" x14ac:dyDescent="0.3">
      <c r="D907" s="22"/>
      <c r="F907" s="23"/>
      <c r="G907" s="23"/>
      <c r="J907" s="24"/>
      <c r="M907" s="24"/>
      <c r="Q907" s="25"/>
    </row>
    <row r="908" spans="4:17" ht="15.75" customHeight="1" x14ac:dyDescent="0.3">
      <c r="D908" s="22"/>
      <c r="F908" s="23"/>
      <c r="G908" s="23"/>
      <c r="J908" s="24"/>
      <c r="M908" s="24"/>
      <c r="Q908" s="25"/>
    </row>
    <row r="909" spans="4:17" ht="15.75" customHeight="1" x14ac:dyDescent="0.3">
      <c r="D909" s="22"/>
      <c r="F909" s="23"/>
      <c r="G909" s="23"/>
      <c r="J909" s="24"/>
      <c r="M909" s="24"/>
      <c r="Q909" s="25"/>
    </row>
    <row r="910" spans="4:17" ht="15.75" customHeight="1" x14ac:dyDescent="0.3">
      <c r="D910" s="22"/>
      <c r="F910" s="23"/>
      <c r="G910" s="23"/>
      <c r="J910" s="24"/>
      <c r="M910" s="24"/>
      <c r="Q910" s="25"/>
    </row>
    <row r="911" spans="4:17" ht="15.75" customHeight="1" x14ac:dyDescent="0.3">
      <c r="D911" s="22"/>
      <c r="F911" s="23"/>
      <c r="G911" s="23"/>
      <c r="J911" s="24"/>
      <c r="M911" s="24"/>
      <c r="Q911" s="25"/>
    </row>
    <row r="912" spans="4:17" ht="15.75" customHeight="1" x14ac:dyDescent="0.3">
      <c r="D912" s="22"/>
      <c r="F912" s="23"/>
      <c r="G912" s="23"/>
      <c r="J912" s="24"/>
      <c r="M912" s="24"/>
      <c r="Q912" s="25"/>
    </row>
    <row r="913" spans="4:17" ht="15.75" customHeight="1" x14ac:dyDescent="0.3">
      <c r="D913" s="22"/>
      <c r="F913" s="23"/>
      <c r="G913" s="23"/>
      <c r="J913" s="24"/>
      <c r="M913" s="24"/>
      <c r="Q913" s="25"/>
    </row>
    <row r="914" spans="4:17" ht="15.75" customHeight="1" x14ac:dyDescent="0.3">
      <c r="D914" s="22"/>
      <c r="F914" s="23"/>
      <c r="G914" s="23"/>
      <c r="J914" s="24"/>
      <c r="M914" s="24"/>
      <c r="Q914" s="25"/>
    </row>
    <row r="915" spans="4:17" ht="15.75" customHeight="1" x14ac:dyDescent="0.3">
      <c r="D915" s="22"/>
      <c r="F915" s="23"/>
      <c r="G915" s="23"/>
      <c r="J915" s="24"/>
      <c r="M915" s="24"/>
      <c r="Q915" s="25"/>
    </row>
    <row r="916" spans="4:17" ht="15.75" customHeight="1" x14ac:dyDescent="0.3">
      <c r="D916" s="22"/>
      <c r="F916" s="23"/>
      <c r="G916" s="23"/>
      <c r="J916" s="24"/>
      <c r="M916" s="24"/>
      <c r="Q916" s="25"/>
    </row>
    <row r="917" spans="4:17" ht="15.75" customHeight="1" x14ac:dyDescent="0.3">
      <c r="D917" s="22"/>
      <c r="F917" s="23"/>
      <c r="G917" s="23"/>
      <c r="J917" s="24"/>
      <c r="M917" s="24"/>
      <c r="Q917" s="25"/>
    </row>
    <row r="918" spans="4:17" ht="15.75" customHeight="1" x14ac:dyDescent="0.3">
      <c r="D918" s="22"/>
      <c r="F918" s="23"/>
      <c r="G918" s="23"/>
      <c r="J918" s="24"/>
      <c r="M918" s="24"/>
      <c r="Q918" s="25"/>
    </row>
    <row r="919" spans="4:17" ht="15.75" customHeight="1" x14ac:dyDescent="0.3">
      <c r="D919" s="22"/>
      <c r="F919" s="23"/>
      <c r="G919" s="23"/>
      <c r="J919" s="24"/>
      <c r="M919" s="24"/>
      <c r="Q919" s="25"/>
    </row>
    <row r="920" spans="4:17" ht="15.75" customHeight="1" x14ac:dyDescent="0.3">
      <c r="D920" s="22"/>
      <c r="F920" s="23"/>
      <c r="G920" s="23"/>
      <c r="J920" s="24"/>
      <c r="M920" s="24"/>
      <c r="Q920" s="25"/>
    </row>
    <row r="921" spans="4:17" ht="15.75" customHeight="1" x14ac:dyDescent="0.3">
      <c r="D921" s="22"/>
      <c r="F921" s="23"/>
      <c r="G921" s="23"/>
      <c r="J921" s="24"/>
      <c r="M921" s="24"/>
      <c r="Q921" s="25"/>
    </row>
    <row r="922" spans="4:17" ht="15.75" customHeight="1" x14ac:dyDescent="0.3">
      <c r="D922" s="22"/>
      <c r="F922" s="23"/>
      <c r="G922" s="23"/>
      <c r="J922" s="24"/>
      <c r="M922" s="24"/>
      <c r="Q922" s="25"/>
    </row>
    <row r="923" spans="4:17" ht="15.75" customHeight="1" x14ac:dyDescent="0.3">
      <c r="D923" s="22"/>
      <c r="F923" s="23"/>
      <c r="G923" s="23"/>
      <c r="J923" s="24"/>
      <c r="M923" s="24"/>
      <c r="Q923" s="25"/>
    </row>
    <row r="924" spans="4:17" ht="15.75" customHeight="1" x14ac:dyDescent="0.3">
      <c r="D924" s="22"/>
      <c r="F924" s="23"/>
      <c r="G924" s="23"/>
      <c r="J924" s="24"/>
      <c r="M924" s="24"/>
      <c r="Q924" s="25"/>
    </row>
    <row r="925" spans="4:17" ht="15.75" customHeight="1" x14ac:dyDescent="0.3">
      <c r="D925" s="22"/>
      <c r="F925" s="23"/>
      <c r="G925" s="23"/>
      <c r="J925" s="24"/>
      <c r="M925" s="24"/>
      <c r="Q925" s="25"/>
    </row>
    <row r="926" spans="4:17" ht="15.75" customHeight="1" x14ac:dyDescent="0.3">
      <c r="D926" s="22"/>
      <c r="F926" s="23"/>
      <c r="G926" s="23"/>
      <c r="J926" s="24"/>
      <c r="M926" s="24"/>
      <c r="Q926" s="25"/>
    </row>
    <row r="927" spans="4:17" ht="15.75" customHeight="1" x14ac:dyDescent="0.3">
      <c r="D927" s="22"/>
      <c r="F927" s="23"/>
      <c r="G927" s="23"/>
      <c r="J927" s="24"/>
      <c r="M927" s="24"/>
      <c r="Q927" s="25"/>
    </row>
    <row r="928" spans="4:17" ht="15.75" customHeight="1" x14ac:dyDescent="0.3">
      <c r="D928" s="22"/>
      <c r="F928" s="23"/>
      <c r="G928" s="23"/>
      <c r="J928" s="24"/>
      <c r="M928" s="24"/>
      <c r="Q928" s="25"/>
    </row>
    <row r="929" spans="4:17" ht="15.75" customHeight="1" x14ac:dyDescent="0.3">
      <c r="D929" s="22"/>
      <c r="F929" s="23"/>
      <c r="G929" s="23"/>
      <c r="J929" s="24"/>
      <c r="M929" s="24"/>
      <c r="Q929" s="25"/>
    </row>
    <row r="930" spans="4:17" ht="15.75" customHeight="1" x14ac:dyDescent="0.3">
      <c r="D930" s="22"/>
      <c r="F930" s="23"/>
      <c r="G930" s="23"/>
      <c r="J930" s="24"/>
      <c r="M930" s="24"/>
      <c r="Q930" s="25"/>
    </row>
    <row r="931" spans="4:17" ht="15.75" customHeight="1" x14ac:dyDescent="0.3">
      <c r="D931" s="22"/>
      <c r="F931" s="23"/>
      <c r="G931" s="23"/>
      <c r="J931" s="24"/>
      <c r="M931" s="24"/>
      <c r="Q931" s="25"/>
    </row>
    <row r="932" spans="4:17" ht="15.75" customHeight="1" x14ac:dyDescent="0.3">
      <c r="D932" s="22"/>
      <c r="F932" s="23"/>
      <c r="G932" s="23"/>
      <c r="J932" s="24"/>
      <c r="M932" s="24"/>
      <c r="Q932" s="25"/>
    </row>
    <row r="933" spans="4:17" ht="15.75" customHeight="1" x14ac:dyDescent="0.3">
      <c r="D933" s="22"/>
      <c r="F933" s="23"/>
      <c r="G933" s="23"/>
      <c r="J933" s="24"/>
      <c r="M933" s="24"/>
      <c r="Q933" s="25"/>
    </row>
    <row r="934" spans="4:17" ht="15.75" customHeight="1" x14ac:dyDescent="0.3">
      <c r="D934" s="22"/>
      <c r="F934" s="23"/>
      <c r="G934" s="23"/>
      <c r="J934" s="24"/>
      <c r="M934" s="24"/>
      <c r="Q934" s="25"/>
    </row>
    <row r="935" spans="4:17" ht="15.75" customHeight="1" x14ac:dyDescent="0.3">
      <c r="D935" s="22"/>
      <c r="F935" s="23"/>
      <c r="G935" s="23"/>
      <c r="J935" s="24"/>
      <c r="M935" s="24"/>
      <c r="Q935" s="25"/>
    </row>
    <row r="936" spans="4:17" ht="15.75" customHeight="1" x14ac:dyDescent="0.3">
      <c r="D936" s="22"/>
      <c r="F936" s="23"/>
      <c r="G936" s="23"/>
      <c r="J936" s="24"/>
      <c r="M936" s="24"/>
      <c r="Q936" s="25"/>
    </row>
    <row r="937" spans="4:17" ht="15.75" customHeight="1" x14ac:dyDescent="0.3">
      <c r="D937" s="22"/>
      <c r="F937" s="23"/>
      <c r="G937" s="23"/>
      <c r="J937" s="24"/>
      <c r="M937" s="24"/>
      <c r="Q937" s="25"/>
    </row>
    <row r="938" spans="4:17" ht="15.75" customHeight="1" x14ac:dyDescent="0.3">
      <c r="D938" s="22"/>
      <c r="F938" s="23"/>
      <c r="G938" s="23"/>
      <c r="J938" s="24"/>
      <c r="M938" s="24"/>
      <c r="Q938" s="25"/>
    </row>
    <row r="939" spans="4:17" ht="15.75" customHeight="1" x14ac:dyDescent="0.3">
      <c r="D939" s="22"/>
      <c r="F939" s="23"/>
      <c r="G939" s="23"/>
      <c r="J939" s="24"/>
      <c r="M939" s="24"/>
      <c r="Q939" s="25"/>
    </row>
    <row r="940" spans="4:17" ht="15.75" customHeight="1" x14ac:dyDescent="0.3">
      <c r="D940" s="22"/>
      <c r="F940" s="23"/>
      <c r="G940" s="23"/>
      <c r="J940" s="24"/>
      <c r="M940" s="24"/>
      <c r="Q940" s="25"/>
    </row>
    <row r="941" spans="4:17" ht="15.75" customHeight="1" x14ac:dyDescent="0.3">
      <c r="D941" s="22"/>
      <c r="F941" s="23"/>
      <c r="G941" s="23"/>
      <c r="J941" s="24"/>
      <c r="M941" s="24"/>
      <c r="Q941" s="25"/>
    </row>
    <row r="942" spans="4:17" ht="15.75" customHeight="1" x14ac:dyDescent="0.3">
      <c r="D942" s="22"/>
      <c r="F942" s="23"/>
      <c r="G942" s="23"/>
      <c r="J942" s="24"/>
      <c r="M942" s="24"/>
      <c r="Q942" s="25"/>
    </row>
    <row r="943" spans="4:17" ht="15.75" customHeight="1" x14ac:dyDescent="0.3">
      <c r="D943" s="22"/>
      <c r="F943" s="23"/>
      <c r="G943" s="23"/>
      <c r="J943" s="24"/>
      <c r="M943" s="24"/>
      <c r="Q943" s="25"/>
    </row>
    <row r="944" spans="4:17" ht="15.75" customHeight="1" x14ac:dyDescent="0.3">
      <c r="D944" s="22"/>
      <c r="F944" s="23"/>
      <c r="G944" s="23"/>
      <c r="J944" s="24"/>
      <c r="M944" s="24"/>
      <c r="Q944" s="25"/>
    </row>
    <row r="945" spans="4:17" ht="15.75" customHeight="1" x14ac:dyDescent="0.3">
      <c r="D945" s="22"/>
      <c r="F945" s="23"/>
      <c r="G945" s="23"/>
      <c r="J945" s="24"/>
      <c r="M945" s="24"/>
      <c r="Q945" s="25"/>
    </row>
    <row r="946" spans="4:17" ht="15.75" customHeight="1" x14ac:dyDescent="0.3">
      <c r="D946" s="22"/>
      <c r="F946" s="23"/>
      <c r="G946" s="23"/>
      <c r="J946" s="24"/>
      <c r="M946" s="24"/>
      <c r="Q946" s="25"/>
    </row>
    <row r="947" spans="4:17" ht="15.75" customHeight="1" x14ac:dyDescent="0.3">
      <c r="D947" s="22"/>
      <c r="F947" s="23"/>
      <c r="G947" s="23"/>
      <c r="J947" s="24"/>
      <c r="M947" s="24"/>
      <c r="Q947" s="25"/>
    </row>
    <row r="948" spans="4:17" ht="15.75" customHeight="1" x14ac:dyDescent="0.3">
      <c r="D948" s="22"/>
      <c r="F948" s="23"/>
      <c r="G948" s="23"/>
      <c r="J948" s="24"/>
      <c r="M948" s="24"/>
      <c r="Q948" s="25"/>
    </row>
    <row r="949" spans="4:17" ht="15.75" customHeight="1" x14ac:dyDescent="0.3">
      <c r="D949" s="22"/>
      <c r="F949" s="23"/>
      <c r="G949" s="23"/>
      <c r="J949" s="24"/>
      <c r="M949" s="24"/>
      <c r="Q949" s="25"/>
    </row>
    <row r="950" spans="4:17" ht="15.75" customHeight="1" x14ac:dyDescent="0.3">
      <c r="D950" s="22"/>
      <c r="F950" s="23"/>
      <c r="G950" s="23"/>
      <c r="J950" s="24"/>
      <c r="M950" s="24"/>
      <c r="Q950" s="25"/>
    </row>
    <row r="951" spans="4:17" ht="15.75" customHeight="1" x14ac:dyDescent="0.3">
      <c r="D951" s="22"/>
      <c r="F951" s="23"/>
      <c r="G951" s="23"/>
      <c r="J951" s="24"/>
      <c r="M951" s="24"/>
      <c r="Q951" s="25"/>
    </row>
    <row r="952" spans="4:17" ht="15.75" customHeight="1" x14ac:dyDescent="0.3">
      <c r="D952" s="22"/>
      <c r="F952" s="23"/>
      <c r="G952" s="23"/>
      <c r="J952" s="24"/>
      <c r="M952" s="24"/>
      <c r="Q952" s="25"/>
    </row>
    <row r="953" spans="4:17" ht="15.75" customHeight="1" x14ac:dyDescent="0.3">
      <c r="D953" s="22"/>
      <c r="F953" s="23"/>
      <c r="G953" s="23"/>
      <c r="J953" s="24"/>
      <c r="M953" s="24"/>
      <c r="Q953" s="25"/>
    </row>
    <row r="954" spans="4:17" ht="15.75" customHeight="1" x14ac:dyDescent="0.3">
      <c r="D954" s="22"/>
      <c r="F954" s="23"/>
      <c r="G954" s="23"/>
      <c r="J954" s="24"/>
      <c r="M954" s="24"/>
      <c r="Q954" s="25"/>
    </row>
    <row r="955" spans="4:17" ht="15.75" customHeight="1" x14ac:dyDescent="0.3">
      <c r="D955" s="22"/>
      <c r="F955" s="23"/>
      <c r="G955" s="23"/>
      <c r="J955" s="24"/>
      <c r="M955" s="24"/>
      <c r="Q955" s="25"/>
    </row>
    <row r="956" spans="4:17" ht="15.75" customHeight="1" x14ac:dyDescent="0.3">
      <c r="D956" s="22"/>
      <c r="F956" s="23"/>
      <c r="G956" s="23"/>
      <c r="J956" s="24"/>
      <c r="M956" s="24"/>
      <c r="Q956" s="25"/>
    </row>
    <row r="957" spans="4:17" ht="15.75" customHeight="1" x14ac:dyDescent="0.3">
      <c r="D957" s="22"/>
      <c r="F957" s="23"/>
      <c r="G957" s="23"/>
      <c r="J957" s="24"/>
      <c r="M957" s="24"/>
      <c r="Q957" s="25"/>
    </row>
    <row r="958" spans="4:17" ht="15.75" customHeight="1" x14ac:dyDescent="0.3">
      <c r="D958" s="22"/>
      <c r="F958" s="23"/>
      <c r="G958" s="23"/>
      <c r="J958" s="24"/>
      <c r="M958" s="24"/>
      <c r="Q958" s="25"/>
    </row>
    <row r="959" spans="4:17" ht="15.75" customHeight="1" x14ac:dyDescent="0.3">
      <c r="D959" s="22"/>
      <c r="F959" s="23"/>
      <c r="G959" s="23"/>
      <c r="J959" s="24"/>
      <c r="M959" s="24"/>
      <c r="Q959" s="25"/>
    </row>
    <row r="960" spans="4:17" ht="15.75" customHeight="1" x14ac:dyDescent="0.3">
      <c r="D960" s="22"/>
      <c r="F960" s="23"/>
      <c r="G960" s="23"/>
      <c r="J960" s="24"/>
      <c r="M960" s="24"/>
      <c r="Q960" s="25"/>
    </row>
    <row r="961" spans="4:17" ht="15.75" customHeight="1" x14ac:dyDescent="0.3">
      <c r="D961" s="22"/>
      <c r="F961" s="23"/>
      <c r="G961" s="23"/>
      <c r="J961" s="24"/>
      <c r="M961" s="24"/>
      <c r="Q961" s="25"/>
    </row>
    <row r="962" spans="4:17" ht="15.75" customHeight="1" x14ac:dyDescent="0.3">
      <c r="D962" s="22"/>
      <c r="F962" s="23"/>
      <c r="G962" s="23"/>
      <c r="J962" s="24"/>
      <c r="M962" s="24"/>
      <c r="Q962" s="25"/>
    </row>
    <row r="963" spans="4:17" ht="15.75" customHeight="1" x14ac:dyDescent="0.3">
      <c r="D963" s="22"/>
      <c r="F963" s="23"/>
      <c r="G963" s="23"/>
      <c r="J963" s="24"/>
      <c r="M963" s="24"/>
      <c r="Q963" s="25"/>
    </row>
    <row r="964" spans="4:17" ht="15.75" customHeight="1" x14ac:dyDescent="0.3">
      <c r="D964" s="22"/>
      <c r="F964" s="23"/>
      <c r="G964" s="23"/>
      <c r="J964" s="24"/>
      <c r="M964" s="24"/>
      <c r="Q964" s="25"/>
    </row>
    <row r="965" spans="4:17" ht="15.75" customHeight="1" x14ac:dyDescent="0.3">
      <c r="D965" s="22"/>
      <c r="F965" s="23"/>
      <c r="G965" s="23"/>
      <c r="J965" s="24"/>
      <c r="M965" s="24"/>
      <c r="Q965" s="25"/>
    </row>
    <row r="966" spans="4:17" ht="15.75" customHeight="1" x14ac:dyDescent="0.3">
      <c r="D966" s="22"/>
      <c r="F966" s="23"/>
      <c r="G966" s="23"/>
      <c r="J966" s="24"/>
      <c r="M966" s="24"/>
      <c r="Q966" s="25"/>
    </row>
    <row r="967" spans="4:17" ht="15.75" customHeight="1" x14ac:dyDescent="0.3">
      <c r="D967" s="22"/>
      <c r="F967" s="23"/>
      <c r="G967" s="23"/>
      <c r="J967" s="24"/>
      <c r="M967" s="24"/>
      <c r="Q967" s="25"/>
    </row>
    <row r="968" spans="4:17" ht="15.75" customHeight="1" x14ac:dyDescent="0.3">
      <c r="D968" s="22"/>
      <c r="F968" s="23"/>
      <c r="G968" s="23"/>
      <c r="J968" s="24"/>
      <c r="M968" s="24"/>
      <c r="Q968" s="25"/>
    </row>
  </sheetData>
  <sheetProtection sheet="1" selectLockedCells="1"/>
  <mergeCells count="24">
    <mergeCell ref="E24:G24"/>
    <mergeCell ref="D10:G11"/>
    <mergeCell ref="H15:I15"/>
    <mergeCell ref="H16:I16"/>
    <mergeCell ref="N24:P24"/>
    <mergeCell ref="E22:F22"/>
    <mergeCell ref="C24:D24"/>
    <mergeCell ref="H24:J24"/>
    <mergeCell ref="K24:M24"/>
    <mergeCell ref="D12:G12"/>
    <mergeCell ref="D13:G13"/>
    <mergeCell ref="D14:G14"/>
    <mergeCell ref="D15:G15"/>
    <mergeCell ref="D16:G16"/>
    <mergeCell ref="D17:G17"/>
    <mergeCell ref="B2:Q2"/>
    <mergeCell ref="F4:K4"/>
    <mergeCell ref="F6:K6"/>
    <mergeCell ref="L10:M10"/>
    <mergeCell ref="H17:I17"/>
    <mergeCell ref="H10:I11"/>
    <mergeCell ref="H12:I12"/>
    <mergeCell ref="H13:I13"/>
    <mergeCell ref="H14:I14"/>
  </mergeCells>
  <conditionalFormatting sqref="G22">
    <cfRule type="expression" dxfId="2" priority="2">
      <formula>IF(agi_verify="Not Required",TRUE,FALSE)</formula>
    </cfRule>
    <cfRule type="expression" dxfId="1" priority="3">
      <formula>IF(agi_verify="Required",TRUE,FALSE)</formula>
    </cfRule>
  </conditionalFormatting>
  <dataValidations count="2">
    <dataValidation type="list" allowBlank="1" showInputMessage="1" showErrorMessage="1" sqref="H12:H17" xr:uid="{E1133956-002F-4CBA-AF7F-630054EBF23C}">
      <formula1>grade_list</formula1>
    </dataValidation>
    <dataValidation type="list" allowBlank="1" showInputMessage="1" showErrorMessage="1" sqref="E22:G22" xr:uid="{57B473B9-39C3-460A-A001-B9ED5F0157D0}">
      <formula1>agi_picklist</formula1>
    </dataValidation>
  </dataValidations>
  <printOptions horizontalCentered="1"/>
  <pageMargins left="0.25" right="0.25" top="0.25" bottom="0.25" header="0" footer="0"/>
  <pageSetup scale="5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E3757E-2573-4558-AA15-EFD5D36AE7A7}">
            <xm:f>IF(Data!$C$1="Yes",TRUE,FALSE)</xm:f>
            <x14:dxf>
              <fill>
                <patternFill>
                  <bgColor theme="0"/>
                </patternFill>
              </fill>
            </x14:dxf>
          </x14:cfRule>
          <xm:sqref>N11:N16 P22 P40 P42 P44 P46 P48 P50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B289-2900-4BBC-8470-AF7B2DC4A6F7}">
  <sheetPr codeName="Sheet2"/>
  <dimension ref="B1:V54"/>
  <sheetViews>
    <sheetView workbookViewId="0"/>
  </sheetViews>
  <sheetFormatPr defaultRowHeight="15" x14ac:dyDescent="0.25"/>
  <cols>
    <col min="1" max="1" width="2.6328125" customWidth="1"/>
    <col min="2" max="2" width="24.1796875" customWidth="1"/>
    <col min="3" max="3" width="12.6328125" customWidth="1"/>
    <col min="4" max="4" width="11" bestFit="1" customWidth="1"/>
    <col min="8" max="8" width="10.453125" customWidth="1"/>
    <col min="11" max="11" width="10.453125" customWidth="1"/>
    <col min="14" max="14" width="10.453125" customWidth="1"/>
    <col min="17" max="17" width="10.453125" customWidth="1"/>
    <col min="20" max="20" width="10.453125" customWidth="1"/>
  </cols>
  <sheetData>
    <row r="1" spans="2:22" x14ac:dyDescent="0.25">
      <c r="B1" t="s">
        <v>46</v>
      </c>
      <c r="C1" s="129" t="s">
        <v>47</v>
      </c>
      <c r="D1" t="s">
        <v>48</v>
      </c>
    </row>
    <row r="2" spans="2:22" x14ac:dyDescent="0.25">
      <c r="C2" s="27"/>
    </row>
    <row r="3" spans="2:22" ht="15.6" thickBot="1" x14ac:dyDescent="0.3">
      <c r="B3" s="26" t="s">
        <v>49</v>
      </c>
      <c r="C3" s="28">
        <f>IF(D3=0,1,MIN(D3,5))</f>
        <v>1</v>
      </c>
      <c r="D3" s="141">
        <f>IF('2025_26 CEP Worksheet'!N17="",0,'2025_26 CEP Worksheet'!N17)</f>
        <v>0</v>
      </c>
    </row>
    <row r="4" spans="2:22" ht="15.6" x14ac:dyDescent="0.3">
      <c r="B4" s="26"/>
      <c r="C4" s="28"/>
      <c r="H4" s="175" t="s">
        <v>10</v>
      </c>
      <c r="I4" s="176"/>
      <c r="J4" s="177"/>
      <c r="K4" s="178" t="s">
        <v>11</v>
      </c>
      <c r="L4" s="176"/>
      <c r="M4" s="177"/>
      <c r="N4" s="178" t="s">
        <v>12</v>
      </c>
      <c r="O4" s="179"/>
      <c r="P4" s="179"/>
      <c r="Q4" s="178" t="s">
        <v>13</v>
      </c>
      <c r="R4" s="179"/>
      <c r="S4" s="179"/>
      <c r="T4" s="178" t="s">
        <v>14</v>
      </c>
      <c r="U4" s="179"/>
      <c r="V4" s="180"/>
    </row>
    <row r="5" spans="2:22" ht="16.2" thickBot="1" x14ac:dyDescent="0.35">
      <c r="B5" s="26" t="s">
        <v>50</v>
      </c>
      <c r="C5" s="68" t="s">
        <v>51</v>
      </c>
      <c r="D5" s="68" t="s">
        <v>52</v>
      </c>
      <c r="E5" s="68" t="s">
        <v>53</v>
      </c>
      <c r="H5" s="3" t="s">
        <v>15</v>
      </c>
      <c r="I5" s="4" t="s">
        <v>52</v>
      </c>
      <c r="J5" s="5" t="s">
        <v>53</v>
      </c>
      <c r="K5" s="3" t="s">
        <v>15</v>
      </c>
      <c r="L5" s="4" t="s">
        <v>52</v>
      </c>
      <c r="M5" s="5" t="s">
        <v>53</v>
      </c>
      <c r="N5" s="3" t="s">
        <v>15</v>
      </c>
      <c r="O5" s="4" t="s">
        <v>52</v>
      </c>
      <c r="P5" s="5" t="s">
        <v>53</v>
      </c>
      <c r="Q5" s="3" t="s">
        <v>15</v>
      </c>
      <c r="R5" s="4" t="s">
        <v>52</v>
      </c>
      <c r="S5" s="5" t="s">
        <v>53</v>
      </c>
      <c r="T5" s="3" t="s">
        <v>15</v>
      </c>
      <c r="U5" s="4" t="s">
        <v>52</v>
      </c>
      <c r="V5" s="9" t="s">
        <v>53</v>
      </c>
    </row>
    <row r="6" spans="2:22" ht="15.6" x14ac:dyDescent="0.3">
      <c r="B6" s="29" t="s">
        <v>54</v>
      </c>
      <c r="C6" s="30" t="str">
        <f ca="1">IF(OFFSET(H6,0,$C$3*3-3)="","",OFFSET(H6,0,$C$3*3-3))</f>
        <v>≤50K</v>
      </c>
      <c r="D6" s="33">
        <f ca="1">IF(OFFSET(I6,0,$C$3*3-3)="","",OFFSET(I6,0,$C$3*3-3))</f>
        <v>0.5</v>
      </c>
      <c r="E6" s="36" t="str">
        <f ca="1">IF(OFFSET(J6,0,$C$3*3-3)="","",OFFSET(J6,0,$C$3*3-3))</f>
        <v>N/A</v>
      </c>
      <c r="H6" s="12" t="s">
        <v>18</v>
      </c>
      <c r="I6" s="15">
        <v>0.5</v>
      </c>
      <c r="J6" s="13" t="s">
        <v>33</v>
      </c>
      <c r="K6" s="12" t="s">
        <v>18</v>
      </c>
      <c r="L6" s="15">
        <v>0.5</v>
      </c>
      <c r="M6" s="142">
        <v>15000</v>
      </c>
      <c r="N6" s="12" t="s">
        <v>18</v>
      </c>
      <c r="O6" s="15">
        <v>0.5</v>
      </c>
      <c r="P6" s="142">
        <v>15000</v>
      </c>
      <c r="Q6" s="12" t="s">
        <v>18</v>
      </c>
      <c r="R6" s="126">
        <v>0.5</v>
      </c>
      <c r="S6" s="142">
        <v>15000</v>
      </c>
      <c r="T6" s="12" t="s">
        <v>18</v>
      </c>
      <c r="U6" s="126">
        <v>0.5</v>
      </c>
      <c r="V6" s="143">
        <v>15000</v>
      </c>
    </row>
    <row r="7" spans="2:22" ht="15.6" x14ac:dyDescent="0.3">
      <c r="C7" s="31" t="str">
        <f t="shared" ref="C7:C18" ca="1" si="0">IF(OFFSET(H7,0,$C$3*3-3)="","",OFFSET(H7,0,$C$3*3-3))</f>
        <v>&gt;50K-65K</v>
      </c>
      <c r="D7" s="34">
        <f t="shared" ref="D7:D18" ca="1" si="1">IF(OFFSET(I7,0,$C$3*3-3)="","",OFFSET(I7,0,$C$3*3-3))</f>
        <v>0.4</v>
      </c>
      <c r="E7" s="11" t="str">
        <f t="shared" ref="E7:E18" ca="1" si="2">IF(OFFSET(J7,0,$C$3*3-3)="","",OFFSET(J7,0,$C$3*3-3))</f>
        <v>N/A</v>
      </c>
      <c r="H7" s="14" t="s">
        <v>19</v>
      </c>
      <c r="I7" s="15">
        <v>0.4</v>
      </c>
      <c r="J7" s="13" t="s">
        <v>33</v>
      </c>
      <c r="K7" s="14" t="s">
        <v>19</v>
      </c>
      <c r="L7" s="15">
        <v>0.4</v>
      </c>
      <c r="M7" s="142">
        <v>15000</v>
      </c>
      <c r="N7" s="14" t="s">
        <v>19</v>
      </c>
      <c r="O7" s="15">
        <v>0.4</v>
      </c>
      <c r="P7" s="142">
        <v>15000</v>
      </c>
      <c r="Q7" s="14" t="s">
        <v>19</v>
      </c>
      <c r="R7" s="15">
        <v>0.4</v>
      </c>
      <c r="S7" s="142">
        <v>15000</v>
      </c>
      <c r="T7" s="14" t="s">
        <v>19</v>
      </c>
      <c r="U7" s="15">
        <v>0.4</v>
      </c>
      <c r="V7" s="143">
        <v>15000</v>
      </c>
    </row>
    <row r="8" spans="2:22" ht="15.6" x14ac:dyDescent="0.3">
      <c r="C8" s="31" t="str">
        <f t="shared" ca="1" si="0"/>
        <v>&gt;65K-75K</v>
      </c>
      <c r="D8" s="34">
        <f t="shared" ca="1" si="1"/>
        <v>0.35</v>
      </c>
      <c r="E8" s="11" t="str">
        <f t="shared" ca="1" si="2"/>
        <v>N/A</v>
      </c>
      <c r="H8" s="14" t="s">
        <v>20</v>
      </c>
      <c r="I8" s="15">
        <v>0.35</v>
      </c>
      <c r="J8" s="13" t="s">
        <v>33</v>
      </c>
      <c r="K8" s="16" t="s">
        <v>20</v>
      </c>
      <c r="L8" s="15">
        <v>0.4</v>
      </c>
      <c r="M8" s="142">
        <v>15000</v>
      </c>
      <c r="N8" s="16" t="s">
        <v>20</v>
      </c>
      <c r="O8" s="15">
        <v>0.4</v>
      </c>
      <c r="P8" s="142">
        <v>15000</v>
      </c>
      <c r="Q8" s="16" t="s">
        <v>20</v>
      </c>
      <c r="R8" s="15">
        <v>0.4</v>
      </c>
      <c r="S8" s="142">
        <v>15000</v>
      </c>
      <c r="T8" s="16" t="s">
        <v>20</v>
      </c>
      <c r="U8" s="15">
        <v>0.4</v>
      </c>
      <c r="V8" s="143">
        <v>15000</v>
      </c>
    </row>
    <row r="9" spans="2:22" ht="15.6" x14ac:dyDescent="0.3">
      <c r="C9" s="31" t="str">
        <f t="shared" ca="1" si="0"/>
        <v>&gt;75K-85K</v>
      </c>
      <c r="D9" s="34">
        <f t="shared" ca="1" si="1"/>
        <v>0.3</v>
      </c>
      <c r="E9" s="11" t="str">
        <f t="shared" ca="1" si="2"/>
        <v>N/A</v>
      </c>
      <c r="H9" s="14" t="s">
        <v>21</v>
      </c>
      <c r="I9" s="15">
        <v>0.3</v>
      </c>
      <c r="J9" s="13" t="s">
        <v>33</v>
      </c>
      <c r="K9" s="16" t="s">
        <v>21</v>
      </c>
      <c r="L9" s="15">
        <v>0.35</v>
      </c>
      <c r="M9" s="142">
        <v>15000</v>
      </c>
      <c r="N9" s="16" t="s">
        <v>21</v>
      </c>
      <c r="O9" s="15">
        <v>0.35</v>
      </c>
      <c r="P9" s="142">
        <v>15000</v>
      </c>
      <c r="Q9" s="16" t="s">
        <v>21</v>
      </c>
      <c r="R9" s="15">
        <v>0.4</v>
      </c>
      <c r="S9" s="142">
        <v>15000</v>
      </c>
      <c r="T9" s="16" t="s">
        <v>21</v>
      </c>
      <c r="U9" s="15">
        <v>0.4</v>
      </c>
      <c r="V9" s="143">
        <v>15000</v>
      </c>
    </row>
    <row r="10" spans="2:22" ht="15.6" x14ac:dyDescent="0.25">
      <c r="C10" s="31" t="str">
        <f t="shared" ca="1" si="0"/>
        <v>&gt;85K-100K</v>
      </c>
      <c r="D10" s="34">
        <f t="shared" ca="1" si="1"/>
        <v>0.25</v>
      </c>
      <c r="E10" s="11" t="str">
        <f t="shared" ca="1" si="2"/>
        <v>N/A</v>
      </c>
      <c r="H10" s="14" t="s">
        <v>22</v>
      </c>
      <c r="I10" s="15">
        <v>0.25</v>
      </c>
      <c r="J10" s="10" t="s">
        <v>33</v>
      </c>
      <c r="K10" s="16" t="s">
        <v>22</v>
      </c>
      <c r="L10" s="15">
        <v>0.35</v>
      </c>
      <c r="M10" s="10">
        <v>16000</v>
      </c>
      <c r="N10" s="16" t="s">
        <v>22</v>
      </c>
      <c r="O10" s="15">
        <v>0.35</v>
      </c>
      <c r="P10" s="10">
        <v>16000</v>
      </c>
      <c r="Q10" s="16" t="s">
        <v>22</v>
      </c>
      <c r="R10" s="15">
        <v>0.35</v>
      </c>
      <c r="S10" s="10">
        <v>16000</v>
      </c>
      <c r="T10" s="16" t="s">
        <v>22</v>
      </c>
      <c r="U10" s="15">
        <v>0.35</v>
      </c>
      <c r="V10" s="11">
        <v>16000</v>
      </c>
    </row>
    <row r="11" spans="2:22" ht="15.6" x14ac:dyDescent="0.25">
      <c r="C11" s="31" t="str">
        <f t="shared" ca="1" si="0"/>
        <v>&gt;100K</v>
      </c>
      <c r="D11" s="34">
        <f t="shared" ca="1" si="1"/>
        <v>0.2</v>
      </c>
      <c r="E11" s="11" t="str">
        <f t="shared" ca="1" si="2"/>
        <v>N/A</v>
      </c>
      <c r="H11" s="14" t="s">
        <v>23</v>
      </c>
      <c r="I11" s="17">
        <v>0.2</v>
      </c>
      <c r="J11" s="10" t="s">
        <v>33</v>
      </c>
      <c r="K11" s="16" t="s">
        <v>24</v>
      </c>
      <c r="L11" s="17">
        <v>0.32500000000000001</v>
      </c>
      <c r="M11" s="10">
        <v>17500</v>
      </c>
      <c r="N11" s="16" t="s">
        <v>24</v>
      </c>
      <c r="O11" s="17">
        <v>0.32500000000000001</v>
      </c>
      <c r="P11" s="10">
        <v>17500</v>
      </c>
      <c r="Q11" s="16" t="s">
        <v>24</v>
      </c>
      <c r="R11" s="17">
        <v>0.32500000000000001</v>
      </c>
      <c r="S11" s="144">
        <v>17500</v>
      </c>
      <c r="T11" s="16" t="s">
        <v>24</v>
      </c>
      <c r="U11" s="17">
        <v>0.32500000000000001</v>
      </c>
      <c r="V11" s="143">
        <v>17500</v>
      </c>
    </row>
    <row r="12" spans="2:22" ht="15.6" x14ac:dyDescent="0.25">
      <c r="C12" s="31" t="str">
        <f t="shared" ca="1" si="0"/>
        <v/>
      </c>
      <c r="D12" s="34" t="str">
        <f t="shared" ca="1" si="1"/>
        <v/>
      </c>
      <c r="E12" s="11" t="str">
        <f t="shared" ca="1" si="2"/>
        <v/>
      </c>
      <c r="H12" s="14"/>
      <c r="I12" s="15"/>
      <c r="J12" s="10"/>
      <c r="K12" s="16" t="s">
        <v>25</v>
      </c>
      <c r="L12" s="15">
        <v>0.3</v>
      </c>
      <c r="M12" s="10">
        <v>18500</v>
      </c>
      <c r="N12" s="16" t="s">
        <v>25</v>
      </c>
      <c r="O12" s="15">
        <v>0.3</v>
      </c>
      <c r="P12" s="10">
        <v>18500</v>
      </c>
      <c r="Q12" s="16" t="s">
        <v>25</v>
      </c>
      <c r="R12" s="15">
        <v>0.3</v>
      </c>
      <c r="S12" s="10">
        <v>18500</v>
      </c>
      <c r="T12" s="16" t="s">
        <v>25</v>
      </c>
      <c r="U12" s="15">
        <v>0.3</v>
      </c>
      <c r="V12" s="11">
        <v>18500</v>
      </c>
    </row>
    <row r="13" spans="2:22" ht="15.6" x14ac:dyDescent="0.25">
      <c r="C13" s="31" t="str">
        <f t="shared" ca="1" si="0"/>
        <v/>
      </c>
      <c r="D13" s="34" t="str">
        <f t="shared" ca="1" si="1"/>
        <v/>
      </c>
      <c r="E13" s="11" t="str">
        <f t="shared" ca="1" si="2"/>
        <v/>
      </c>
      <c r="H13" s="14"/>
      <c r="I13" s="17"/>
      <c r="J13" s="10"/>
      <c r="K13" s="16" t="s">
        <v>26</v>
      </c>
      <c r="L13" s="17">
        <v>0.27500000000000002</v>
      </c>
      <c r="M13" s="10">
        <v>19000</v>
      </c>
      <c r="N13" s="16" t="s">
        <v>26</v>
      </c>
      <c r="O13" s="17">
        <v>0.27500000000000002</v>
      </c>
      <c r="P13" s="10">
        <v>19000</v>
      </c>
      <c r="Q13" s="16" t="s">
        <v>26</v>
      </c>
      <c r="R13" s="17">
        <v>0.27500000000000002</v>
      </c>
      <c r="S13" s="10">
        <v>19000</v>
      </c>
      <c r="T13" s="16" t="s">
        <v>26</v>
      </c>
      <c r="U13" s="17">
        <v>0.27500000000000002</v>
      </c>
      <c r="V13" s="11">
        <v>19000</v>
      </c>
    </row>
    <row r="14" spans="2:22" ht="15.6" x14ac:dyDescent="0.25">
      <c r="C14" s="31" t="str">
        <f t="shared" ca="1" si="0"/>
        <v/>
      </c>
      <c r="D14" s="34" t="str">
        <f t="shared" ca="1" si="1"/>
        <v/>
      </c>
      <c r="E14" s="11" t="str">
        <f t="shared" ca="1" si="2"/>
        <v/>
      </c>
      <c r="H14" s="14"/>
      <c r="I14" s="17"/>
      <c r="J14" s="10"/>
      <c r="K14" s="16" t="s">
        <v>27</v>
      </c>
      <c r="L14" s="17">
        <v>0.22500000000000001</v>
      </c>
      <c r="M14" s="10">
        <v>20000</v>
      </c>
      <c r="N14" s="16" t="s">
        <v>27</v>
      </c>
      <c r="O14" s="17">
        <v>0.22500000000000001</v>
      </c>
      <c r="P14" s="10">
        <v>20000</v>
      </c>
      <c r="Q14" s="16" t="s">
        <v>27</v>
      </c>
      <c r="R14" s="17">
        <v>0.22500000000000001</v>
      </c>
      <c r="S14" s="10">
        <v>20000</v>
      </c>
      <c r="T14" s="16" t="s">
        <v>27</v>
      </c>
      <c r="U14" s="17">
        <v>0.22500000000000001</v>
      </c>
      <c r="V14" s="18">
        <v>20000</v>
      </c>
    </row>
    <row r="15" spans="2:22" ht="15.6" x14ac:dyDescent="0.25">
      <c r="C15" s="31" t="str">
        <f t="shared" ca="1" si="0"/>
        <v/>
      </c>
      <c r="D15" s="34" t="str">
        <f t="shared" ca="1" si="1"/>
        <v/>
      </c>
      <c r="E15" s="11" t="str">
        <f t="shared" ca="1" si="2"/>
        <v/>
      </c>
      <c r="H15" s="14"/>
      <c r="I15" s="15"/>
      <c r="J15" s="10"/>
      <c r="K15" s="16" t="s">
        <v>28</v>
      </c>
      <c r="L15" s="15">
        <v>0.2</v>
      </c>
      <c r="M15" s="10" t="s">
        <v>33</v>
      </c>
      <c r="N15" s="16" t="s">
        <v>29</v>
      </c>
      <c r="O15" s="15">
        <v>0.2</v>
      </c>
      <c r="P15" s="10">
        <v>22000</v>
      </c>
      <c r="Q15" s="16" t="s">
        <v>29</v>
      </c>
      <c r="R15" s="15">
        <v>0.2</v>
      </c>
      <c r="S15" s="10">
        <v>22000</v>
      </c>
      <c r="T15" s="16" t="s">
        <v>29</v>
      </c>
      <c r="U15" s="15">
        <v>0.2</v>
      </c>
      <c r="V15" s="18">
        <v>22000</v>
      </c>
    </row>
    <row r="16" spans="2:22" ht="15.6" x14ac:dyDescent="0.25">
      <c r="C16" s="31" t="str">
        <f t="shared" ca="1" si="0"/>
        <v/>
      </c>
      <c r="D16" s="34" t="str">
        <f t="shared" ca="1" si="1"/>
        <v/>
      </c>
      <c r="E16" s="11" t="str">
        <f t="shared" ca="1" si="2"/>
        <v/>
      </c>
      <c r="H16" s="14"/>
      <c r="I16" s="15"/>
      <c r="J16" s="10"/>
      <c r="K16" s="16"/>
      <c r="L16" s="15"/>
      <c r="M16" s="10"/>
      <c r="N16" s="16" t="s">
        <v>30</v>
      </c>
      <c r="O16" s="15">
        <v>0.2</v>
      </c>
      <c r="P16" s="10">
        <v>23500</v>
      </c>
      <c r="Q16" s="16" t="s">
        <v>30</v>
      </c>
      <c r="R16" s="15">
        <v>0.2</v>
      </c>
      <c r="S16" s="10">
        <v>24500</v>
      </c>
      <c r="T16" s="16" t="s">
        <v>30</v>
      </c>
      <c r="U16" s="15">
        <v>0.2</v>
      </c>
      <c r="V16" s="11">
        <v>24500</v>
      </c>
    </row>
    <row r="17" spans="2:22" ht="15.6" x14ac:dyDescent="0.25">
      <c r="C17" s="31" t="str">
        <f t="shared" ca="1" si="0"/>
        <v/>
      </c>
      <c r="D17" s="34" t="str">
        <f t="shared" ca="1" si="1"/>
        <v/>
      </c>
      <c r="E17" s="11" t="str">
        <f t="shared" ca="1" si="2"/>
        <v/>
      </c>
      <c r="H17" s="14"/>
      <c r="I17" s="15"/>
      <c r="J17" s="10"/>
      <c r="K17" s="16"/>
      <c r="L17" s="15"/>
      <c r="M17" s="10"/>
      <c r="N17" s="16" t="s">
        <v>31</v>
      </c>
      <c r="O17" s="15">
        <v>0.2</v>
      </c>
      <c r="P17" s="10">
        <v>26000</v>
      </c>
      <c r="Q17" s="16" t="s">
        <v>31</v>
      </c>
      <c r="R17" s="15">
        <v>0.2</v>
      </c>
      <c r="S17" s="10">
        <v>27500</v>
      </c>
      <c r="T17" s="16" t="s">
        <v>31</v>
      </c>
      <c r="U17" s="15">
        <v>0.2</v>
      </c>
      <c r="V17" s="11">
        <v>27500</v>
      </c>
    </row>
    <row r="18" spans="2:22" ht="16.2" thickBot="1" x14ac:dyDescent="0.3">
      <c r="C18" s="32" t="str">
        <f t="shared" ca="1" si="0"/>
        <v/>
      </c>
      <c r="D18" s="35" t="str">
        <f t="shared" ca="1" si="1"/>
        <v/>
      </c>
      <c r="E18" s="37" t="str">
        <f t="shared" ca="1" si="2"/>
        <v/>
      </c>
      <c r="H18" s="19"/>
      <c r="I18" s="21"/>
      <c r="J18" s="127"/>
      <c r="K18" s="20"/>
      <c r="L18" s="21"/>
      <c r="M18" s="127"/>
      <c r="N18" s="20" t="s">
        <v>32</v>
      </c>
      <c r="O18" s="21">
        <v>0.2</v>
      </c>
      <c r="P18" s="127" t="s">
        <v>33</v>
      </c>
      <c r="Q18" s="20" t="s">
        <v>32</v>
      </c>
      <c r="R18" s="21">
        <v>0.2</v>
      </c>
      <c r="S18" s="127" t="s">
        <v>33</v>
      </c>
      <c r="T18" s="20" t="s">
        <v>32</v>
      </c>
      <c r="U18" s="21">
        <v>0.2</v>
      </c>
      <c r="V18" s="37" t="s">
        <v>33</v>
      </c>
    </row>
    <row r="19" spans="2:22" ht="15.6" thickBot="1" x14ac:dyDescent="0.3"/>
    <row r="20" spans="2:22" ht="15.6" thickBot="1" x14ac:dyDescent="0.3">
      <c r="B20" s="26" t="s">
        <v>55</v>
      </c>
      <c r="C20" s="125">
        <f ca="1">ROW(C18)-ROW(C6)-COUNTBLANK(C6:C18)+1</f>
        <v>6</v>
      </c>
    </row>
    <row r="21" spans="2:22" ht="15.6" thickBot="1" x14ac:dyDescent="0.3"/>
    <row r="22" spans="2:22" ht="15.6" x14ac:dyDescent="0.3">
      <c r="B22" s="26" t="s">
        <v>50</v>
      </c>
      <c r="C22" s="71" t="s">
        <v>56</v>
      </c>
      <c r="D22" s="69" t="e">
        <f ca="1">VLOOKUP('2025_26 CEP Worksheet'!$E$22,Data!$C$6:$E$18,2,FALSE)</f>
        <v>#N/A</v>
      </c>
    </row>
    <row r="23" spans="2:22" ht="16.2" thickBot="1" x14ac:dyDescent="0.35">
      <c r="B23" s="29" t="s">
        <v>57</v>
      </c>
      <c r="C23" s="72" t="s">
        <v>58</v>
      </c>
      <c r="D23" s="70" t="e">
        <f ca="1">VLOOKUP('2025_26 CEP Worksheet'!$E$22,Data!$C$6:$E$18,3,FALSE)</f>
        <v>#N/A</v>
      </c>
    </row>
    <row r="24" spans="2:22" ht="15.6" thickBot="1" x14ac:dyDescent="0.3"/>
    <row r="25" spans="2:22" ht="15.6" thickBot="1" x14ac:dyDescent="0.3">
      <c r="B25" s="26" t="s">
        <v>59</v>
      </c>
      <c r="C25" s="125" t="str">
        <f>IF(OR('2025_26 CEP Worksheet'!E22="",'2025_26 CEP Worksheet'!N17=0),"Unknown",IF(AND(D22=0.2, '2025_26 CEP Worksheet'!P48='2025_26 CEP Worksheet'!P46),"Not Required","Required"))</f>
        <v>Unknown</v>
      </c>
      <c r="D25" s="26" t="s">
        <v>60</v>
      </c>
    </row>
    <row r="26" spans="2:22" x14ac:dyDescent="0.25">
      <c r="C26" s="128" t="str">
        <f>IF(OR('2025_26 CEP Worksheet'!E22="",'2025_26 CEP Worksheet'!N17=0),"Unknown",IF(AND(LEFT('2025_26 CEP Worksheet'!E22,1)&lt;&gt;"≤",ISERROR(FIND("-",'2025_26 CEP Worksheet'!E22))),"Not Required","Required"))</f>
        <v>Unknown</v>
      </c>
      <c r="D26" s="26" t="s">
        <v>61</v>
      </c>
    </row>
    <row r="28" spans="2:22" ht="15.6" thickBot="1" x14ac:dyDescent="0.3">
      <c r="B28" s="26" t="s">
        <v>62</v>
      </c>
    </row>
    <row r="29" spans="2:22" x14ac:dyDescent="0.25">
      <c r="C29" s="121">
        <v>1</v>
      </c>
    </row>
    <row r="30" spans="2:22" x14ac:dyDescent="0.25">
      <c r="C30" s="122">
        <v>2</v>
      </c>
    </row>
    <row r="31" spans="2:22" x14ac:dyDescent="0.25">
      <c r="C31" s="122">
        <v>3</v>
      </c>
    </row>
    <row r="32" spans="2:22" x14ac:dyDescent="0.25">
      <c r="C32" s="122">
        <v>4</v>
      </c>
    </row>
    <row r="33" spans="2:4" x14ac:dyDescent="0.25">
      <c r="C33" s="122">
        <v>5</v>
      </c>
    </row>
    <row r="34" spans="2:4" ht="15.6" thickBot="1" x14ac:dyDescent="0.3">
      <c r="C34" s="123">
        <v>6</v>
      </c>
    </row>
    <row r="36" spans="2:4" x14ac:dyDescent="0.25">
      <c r="B36" s="26" t="s">
        <v>63</v>
      </c>
    </row>
    <row r="37" spans="2:4" ht="47.4" thickBot="1" x14ac:dyDescent="0.35">
      <c r="B37" s="26"/>
      <c r="C37" s="138" t="s">
        <v>80</v>
      </c>
      <c r="D37" s="138" t="s">
        <v>79</v>
      </c>
    </row>
    <row r="38" spans="2:4" x14ac:dyDescent="0.25">
      <c r="C38" s="122" t="s">
        <v>6</v>
      </c>
      <c r="D38" s="121">
        <f>COUNTIF('2025_26 CEP Worksheet'!$H$12:$I$17,Data!C38)</f>
        <v>0</v>
      </c>
    </row>
    <row r="39" spans="2:4" x14ac:dyDescent="0.25">
      <c r="C39" s="139" t="s">
        <v>81</v>
      </c>
      <c r="D39" s="122">
        <f>COUNTIF('2025_26 CEP Worksheet'!$H$12:$I$17,Data!C39)</f>
        <v>0</v>
      </c>
    </row>
    <row r="40" spans="2:4" x14ac:dyDescent="0.25">
      <c r="C40" s="122">
        <v>1</v>
      </c>
      <c r="D40" s="122">
        <f>COUNTIF('2025_26 CEP Worksheet'!$H$12:$I$17,Data!C40)</f>
        <v>0</v>
      </c>
    </row>
    <row r="41" spans="2:4" x14ac:dyDescent="0.25">
      <c r="C41" s="122">
        <v>2</v>
      </c>
      <c r="D41" s="122">
        <f>COUNTIF('2025_26 CEP Worksheet'!$H$12:$I$17,Data!C41)</f>
        <v>0</v>
      </c>
    </row>
    <row r="42" spans="2:4" x14ac:dyDescent="0.25">
      <c r="C42" s="122">
        <v>3</v>
      </c>
      <c r="D42" s="122">
        <f>COUNTIF('2025_26 CEP Worksheet'!$H$12:$I$17,Data!C42)</f>
        <v>0</v>
      </c>
    </row>
    <row r="43" spans="2:4" x14ac:dyDescent="0.25">
      <c r="C43" s="122">
        <v>4</v>
      </c>
      <c r="D43" s="122">
        <f>COUNTIF('2025_26 CEP Worksheet'!$H$12:$I$17,Data!C43)</f>
        <v>0</v>
      </c>
    </row>
    <row r="44" spans="2:4" x14ac:dyDescent="0.25">
      <c r="C44" s="122">
        <v>5</v>
      </c>
      <c r="D44" s="122">
        <f>COUNTIF('2025_26 CEP Worksheet'!$H$12:$I$17,Data!C44)</f>
        <v>0</v>
      </c>
    </row>
    <row r="45" spans="2:4" x14ac:dyDescent="0.25">
      <c r="C45" s="122">
        <v>6</v>
      </c>
      <c r="D45" s="122">
        <f>COUNTIF('2025_26 CEP Worksheet'!$H$12:$I$17,Data!C45)</f>
        <v>0</v>
      </c>
    </row>
    <row r="46" spans="2:4" x14ac:dyDescent="0.25">
      <c r="C46" s="122">
        <v>7</v>
      </c>
      <c r="D46" s="122">
        <f>COUNTIF('2025_26 CEP Worksheet'!$H$12:$I$17,Data!C46)</f>
        <v>0</v>
      </c>
    </row>
    <row r="47" spans="2:4" x14ac:dyDescent="0.25">
      <c r="C47" s="122">
        <v>8</v>
      </c>
      <c r="D47" s="122">
        <f>COUNTIF('2025_26 CEP Worksheet'!$H$12:$I$17,Data!C47)</f>
        <v>0</v>
      </c>
    </row>
    <row r="48" spans="2:4" x14ac:dyDescent="0.25">
      <c r="C48" s="122" t="s">
        <v>64</v>
      </c>
      <c r="D48" s="122">
        <f>COUNTIF('2025_26 CEP Worksheet'!$H$12:$I$17,Data!C48)</f>
        <v>0</v>
      </c>
    </row>
    <row r="49" spans="2:4" x14ac:dyDescent="0.25">
      <c r="C49" s="122" t="s">
        <v>65</v>
      </c>
      <c r="D49" s="122">
        <f>COUNTIF('2025_26 CEP Worksheet'!$H$12:$I$17,Data!C49)</f>
        <v>0</v>
      </c>
    </row>
    <row r="50" spans="2:4" x14ac:dyDescent="0.25">
      <c r="C50" s="122" t="s">
        <v>66</v>
      </c>
      <c r="D50" s="122">
        <f>COUNTIF('2025_26 CEP Worksheet'!$H$12:$I$17,Data!C50)</f>
        <v>0</v>
      </c>
    </row>
    <row r="51" spans="2:4" ht="15.6" thickBot="1" x14ac:dyDescent="0.3">
      <c r="C51" s="123" t="s">
        <v>67</v>
      </c>
      <c r="D51" s="123">
        <f>COUNTIF('2025_26 CEP Worksheet'!$H$12:$I$17,Data!C51)</f>
        <v>0</v>
      </c>
    </row>
    <row r="53" spans="2:4" x14ac:dyDescent="0.25">
      <c r="B53" s="26" t="s">
        <v>68</v>
      </c>
    </row>
    <row r="54" spans="2:4" x14ac:dyDescent="0.25">
      <c r="B54" s="26" t="s">
        <v>69</v>
      </c>
    </row>
  </sheetData>
  <sheetProtection sheet="1" objects="1" scenarios="1"/>
  <mergeCells count="5">
    <mergeCell ref="H4:J4"/>
    <mergeCell ref="K4:M4"/>
    <mergeCell ref="N4:P4"/>
    <mergeCell ref="Q4:S4"/>
    <mergeCell ref="T4:V4"/>
  </mergeCells>
  <dataValidations disablePrompts="1" count="1">
    <dataValidation type="list" allowBlank="1" showInputMessage="1" showErrorMessage="1" sqref="C1" xr:uid="{79F7DAB7-D5C8-46CE-93B1-9E52A86287C2}">
      <formula1>"Yes,No"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2025_26 CEP Worksheet</vt:lpstr>
      <vt:lpstr>Data</vt:lpstr>
      <vt:lpstr>agi_verify</vt:lpstr>
      <vt:lpstr>grade_list</vt:lpstr>
      <vt:lpstr>num_children</vt:lpstr>
      <vt:lpstr>'2025_26 CEP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Dawn Feenstra</dc:creator>
  <cp:keywords/>
  <dc:description/>
  <cp:lastModifiedBy>Bill Terpstra</cp:lastModifiedBy>
  <cp:revision/>
  <dcterms:created xsi:type="dcterms:W3CDTF">2016-01-20T02:53:54Z</dcterms:created>
  <dcterms:modified xsi:type="dcterms:W3CDTF">2025-03-05T02:14:57Z</dcterms:modified>
  <cp:category/>
  <cp:contentStatus/>
</cp:coreProperties>
</file>